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r97377\Desktop\"/>
    </mc:Choice>
  </mc:AlternateContent>
  <xr:revisionPtr revIDLastSave="0" documentId="13_ncr:1_{7AF6ECC7-30F0-4CAA-8962-22E5F2E0B6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flen 1" sheetId="1" r:id="rId1"/>
    <sheet name="Taflen 2" sheetId="2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8" i="1" l="1"/>
  <c r="W38" i="1"/>
  <c r="X38" i="1"/>
  <c r="V29" i="1"/>
  <c r="W29" i="1"/>
  <c r="X29" i="1"/>
  <c r="V12" i="1"/>
  <c r="W12" i="1"/>
  <c r="X12" i="1"/>
  <c r="C2" i="1"/>
  <c r="C3" i="1"/>
  <c r="C4" i="1"/>
  <c r="C5" i="1"/>
  <c r="C6" i="1"/>
  <c r="C7" i="1"/>
  <c r="C8" i="1"/>
  <c r="C9" i="1"/>
  <c r="C10" i="1"/>
  <c r="C11" i="1"/>
  <c r="C12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1" i="1"/>
  <c r="C32" i="1"/>
  <c r="C33" i="1"/>
  <c r="C34" i="1"/>
  <c r="C35" i="1"/>
  <c r="C36" i="1"/>
  <c r="C37" i="1"/>
  <c r="C39" i="1"/>
  <c r="C41" i="1"/>
  <c r="C42" i="1"/>
  <c r="C43" i="1"/>
  <c r="C44" i="1"/>
  <c r="C45" i="1"/>
  <c r="C46" i="1"/>
  <c r="C47" i="1"/>
  <c r="C48" i="1"/>
  <c r="C49" i="1"/>
  <c r="C51" i="1"/>
  <c r="C52" i="1"/>
  <c r="C53" i="1"/>
  <c r="C54" i="1"/>
  <c r="C55" i="1"/>
  <c r="C56" i="1"/>
  <c r="C57" i="1"/>
  <c r="C59" i="1"/>
  <c r="C60" i="1"/>
  <c r="C61" i="1"/>
  <c r="C62" i="1"/>
  <c r="C63" i="1"/>
  <c r="C64" i="1"/>
  <c r="C65" i="1"/>
</calcChain>
</file>

<file path=xl/sharedStrings.xml><?xml version="1.0" encoding="utf-8"?>
<sst xmlns="http://schemas.openxmlformats.org/spreadsheetml/2006/main" count="86" uniqueCount="82">
  <si>
    <t>Asbestos</t>
  </si>
  <si>
    <t>£0 to £50</t>
  </si>
  <si>
    <t>£51 to £200</t>
  </si>
  <si>
    <t>£201 to £500</t>
  </si>
  <si>
    <t>£501 to £1000</t>
  </si>
  <si>
    <t>£1001 to £5000</t>
  </si>
  <si>
    <t>£5001 to £20000</t>
  </si>
  <si>
    <t>£20001 to £50000</t>
  </si>
  <si>
    <t>over £50000</t>
  </si>
  <si>
    <r>
      <rPr>
        <b/>
        <sz val="10"/>
        <color rgb="FF000000"/>
        <rFont val="Arial"/>
        <family val="2"/>
      </rPr>
      <t>Priffordd</t>
    </r>
  </si>
  <si>
    <t>Llwybr Troed / Llwybr Ceffylau</t>
  </si>
  <si>
    <t>Alai gefn</t>
  </si>
  <si>
    <r>
      <rPr>
        <b/>
        <sz val="10"/>
        <color rgb="FF000000"/>
        <rFont val="Arial"/>
        <family val="2"/>
      </rPr>
      <t>Rheilffordd</t>
    </r>
  </si>
  <si>
    <t>Tir y Cyngor</t>
  </si>
  <si>
    <t>Amaethyddol</t>
  </si>
  <si>
    <t>Preifat – Preswyl</t>
  </si>
  <si>
    <t>Masnachol</t>
  </si>
  <si>
    <t>Clawdd / Cwrs Dŵr</t>
  </si>
  <si>
    <t>Arall (anhysbys)</t>
  </si>
  <si>
    <t>Cyfanswm</t>
  </si>
  <si>
    <t>Maes 2</t>
  </si>
  <si>
    <t>Ebr-22</t>
  </si>
  <si>
    <t>Mai-22</t>
  </si>
  <si>
    <t>Meh-22</t>
  </si>
  <si>
    <t>Gorff-22</t>
  </si>
  <si>
    <t>Awst-22</t>
  </si>
  <si>
    <t>Medi-22</t>
  </si>
  <si>
    <t>Hyd-22</t>
  </si>
  <si>
    <t>Tach-22</t>
  </si>
  <si>
    <t>Rhag-22</t>
  </si>
  <si>
    <t>Ion-23</t>
  </si>
  <si>
    <t>Chwe-23</t>
  </si>
  <si>
    <t>Maw-23</t>
  </si>
  <si>
    <t>Mai-23</t>
  </si>
  <si>
    <t>Ebr-23</t>
  </si>
  <si>
    <t>Meh-23</t>
  </si>
  <si>
    <t>Gorff-23</t>
  </si>
  <si>
    <t>Awst-23</t>
  </si>
  <si>
    <t>Medi-23</t>
  </si>
  <si>
    <t>Hyd-23</t>
  </si>
  <si>
    <t>Tach-23</t>
  </si>
  <si>
    <t>Rhag-23</t>
  </si>
  <si>
    <t>Maes 3</t>
  </si>
  <si>
    <t>Carcasau Anifeiliaid</t>
  </si>
  <si>
    <t>Gwyrdd</t>
  </si>
  <si>
    <t>Rhannau Cerbydau</t>
  </si>
  <si>
    <t>Nwyddau Gwynion</t>
  </si>
  <si>
    <t xml:space="preserve">Eitemau Trydanol Eraill </t>
  </si>
  <si>
    <t>Teiars</t>
  </si>
  <si>
    <t>Eitemau Clinigol (chwistrellau ac ati)</t>
  </si>
  <si>
    <t>Adeiladu / Dymchwel</t>
  </si>
  <si>
    <t>Bagiau Duon – Masnachol</t>
  </si>
  <si>
    <t>Bagiau Duon – Aelwydydd</t>
  </si>
  <si>
    <t>Drymiau Cemegol, Olew, Tanwydd</t>
  </si>
  <si>
    <t>Gwastraff Arall o Gartrefi</t>
  </si>
  <si>
    <t>Gwastraff Masnachol Arall</t>
  </si>
  <si>
    <t>Maes 5</t>
  </si>
  <si>
    <t>Maes 6</t>
  </si>
  <si>
    <t>Ymchwiliad</t>
  </si>
  <si>
    <t>Llythyr Rhybuddio</t>
  </si>
  <si>
    <t>Llythyr Statudol</t>
  </si>
  <si>
    <t>Rhybudd Cosb Benodedig</t>
  </si>
  <si>
    <t>Ymchwiliad Dyletswydd Gofal</t>
  </si>
  <si>
    <t>Stopio a Chwilio</t>
  </si>
  <si>
    <t>Atafaelu Cerbydau</t>
  </si>
  <si>
    <t>Rhybuddiad Ffurfiol</t>
  </si>
  <si>
    <t>Erlyniad</t>
  </si>
  <si>
    <t>Gwaharddeb</t>
  </si>
  <si>
    <t>Rhyddhad Diamod / Amodol</t>
  </si>
  <si>
    <t>Gwasanaeth Cymunedol</t>
  </si>
  <si>
    <t>Dirwy</t>
  </si>
  <si>
    <t>Dedfryd o garchar</t>
  </si>
  <si>
    <t>Rhybudd Cosb Benodedig wedi ei dalu</t>
  </si>
  <si>
    <t>Arall (llwyddiannus)</t>
  </si>
  <si>
    <r>
      <rPr>
        <sz val="10"/>
        <color rgb="FF000000"/>
        <rFont val="Arial"/>
        <family val="2"/>
      </rPr>
      <t>Dangosfwrdd</t>
    </r>
  </si>
  <si>
    <t>Un Bag</t>
  </si>
  <si>
    <r>
      <rPr>
        <b/>
        <sz val="10"/>
        <color rgb="FF000000"/>
        <rFont val="Arial"/>
        <family val="2"/>
      </rPr>
      <t>Un Eitem</t>
    </r>
  </si>
  <si>
    <r>
      <rPr>
        <b/>
        <sz val="10"/>
        <color rgb="FF000000"/>
        <rFont val="Arial"/>
        <family val="2"/>
      </rPr>
      <t>Llond cist car neu lai</t>
    </r>
  </si>
  <si>
    <t>Llwyth fan fechan</t>
  </si>
  <si>
    <r>
      <rPr>
        <b/>
        <sz val="10"/>
        <color rgb="FF000000"/>
        <rFont val="Arial"/>
        <family val="2"/>
      </rPr>
      <t>Llwyth fan gludo</t>
    </r>
  </si>
  <si>
    <r>
      <rPr>
        <b/>
        <sz val="10"/>
        <color rgb="FF000000"/>
        <rFont val="Arial"/>
        <family val="2"/>
      </rPr>
      <t>Llwyth lori dywallt</t>
    </r>
  </si>
  <si>
    <t>Llwythi Sylweddol / Niferus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</si>
</sst>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1"/>
      <color rgb="FF9C5700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/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</borders>
  <cellStyleXfs count="2">
    <xf numFmtId="0" fontId="0" fillId="0" borderId="0"/>
    <xf numFmtId="0" fontId="5" fillId="14" borderId="0" applyNumberFormat="0" applyBorder="0" applyAlignment="0" applyProtection="0"/>
  </cellStyleXfs>
  <cellXfs count="55">
    <xf numFmtId="0" fontId="0" fillId="0" borderId="0" xfId="0"/>
    <xf numFmtId="17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2" xfId="0" applyFont="1" applyFill="1" applyBorder="1"/>
    <xf numFmtId="0" fontId="2" fillId="4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5" borderId="1" xfId="0" applyFont="1" applyFill="1" applyBorder="1"/>
    <xf numFmtId="0" fontId="0" fillId="3" borderId="1" xfId="0" applyFill="1" applyBorder="1"/>
    <xf numFmtId="0" fontId="2" fillId="6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1" fillId="3" borderId="4" xfId="0" applyFont="1" applyFill="1" applyBorder="1"/>
    <xf numFmtId="0" fontId="2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1" fillId="10" borderId="1" xfId="0" applyFont="1" applyFill="1" applyBorder="1"/>
    <xf numFmtId="0" fontId="2" fillId="11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0" fillId="9" borderId="0" xfId="0" applyFill="1" applyAlignment="1">
      <alignment horizontal="center"/>
    </xf>
    <xf numFmtId="0" fontId="0" fillId="9" borderId="9" xfId="0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0" fillId="9" borderId="11" xfId="0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2" fillId="10" borderId="15" xfId="0" applyFont="1" applyFill="1" applyBorder="1" applyAlignment="1">
      <alignment horizontal="center"/>
    </xf>
    <xf numFmtId="0" fontId="4" fillId="10" borderId="15" xfId="0" applyFont="1" applyFill="1" applyBorder="1" applyAlignment="1">
      <alignment horizontal="right"/>
    </xf>
    <xf numFmtId="0" fontId="0" fillId="9" borderId="10" xfId="0" applyFill="1" applyBorder="1" applyAlignment="1">
      <alignment horizontal="right"/>
    </xf>
    <xf numFmtId="0" fontId="0" fillId="9" borderId="16" xfId="0" applyFill="1" applyBorder="1" applyAlignment="1">
      <alignment horizontal="right"/>
    </xf>
    <xf numFmtId="0" fontId="0" fillId="0" borderId="0" xfId="0" applyAlignment="1">
      <alignment horizontal="center"/>
    </xf>
    <xf numFmtId="0" fontId="0" fillId="9" borderId="10" xfId="0" applyFill="1" applyBorder="1"/>
    <xf numFmtId="0" fontId="4" fillId="10" borderId="17" xfId="0" applyFont="1" applyFill="1" applyBorder="1" applyAlignment="1">
      <alignment horizontal="right"/>
    </xf>
    <xf numFmtId="0" fontId="4" fillId="9" borderId="0" xfId="0" applyFont="1" applyFill="1" applyAlignment="1">
      <alignment horizontal="right"/>
    </xf>
    <xf numFmtId="0" fontId="2" fillId="12" borderId="2" xfId="0" applyFont="1" applyFill="1" applyBorder="1" applyAlignment="1">
      <alignment horizontal="center"/>
    </xf>
    <xf numFmtId="0" fontId="2" fillId="9" borderId="0" xfId="0" applyFont="1" applyFill="1" applyAlignment="1">
      <alignment horizontal="center"/>
    </xf>
    <xf numFmtId="0" fontId="2" fillId="9" borderId="18" xfId="0" applyFont="1" applyFill="1" applyBorder="1" applyAlignment="1">
      <alignment horizontal="center"/>
    </xf>
    <xf numFmtId="0" fontId="0" fillId="9" borderId="19" xfId="0" applyFill="1" applyBorder="1" applyAlignment="1">
      <alignment horizontal="right"/>
    </xf>
    <xf numFmtId="0" fontId="0" fillId="9" borderId="7" xfId="0" applyFill="1" applyBorder="1" applyAlignment="1">
      <alignment horizontal="right"/>
    </xf>
    <xf numFmtId="0" fontId="0" fillId="9" borderId="8" xfId="0" applyFill="1" applyBorder="1" applyAlignment="1">
      <alignment horizontal="right"/>
    </xf>
    <xf numFmtId="0" fontId="0" fillId="9" borderId="11" xfId="0" applyFill="1" applyBorder="1" applyAlignment="1">
      <alignment horizontal="right"/>
    </xf>
    <xf numFmtId="0" fontId="0" fillId="3" borderId="3" xfId="0" applyFill="1" applyBorder="1"/>
    <xf numFmtId="0" fontId="5" fillId="14" borderId="0" xfId="1" applyAlignment="1">
      <alignment horizontal="center"/>
    </xf>
    <xf numFmtId="0" fontId="0" fillId="3" borderId="0" xfId="0" applyFill="1"/>
    <xf numFmtId="0" fontId="0" fillId="13" borderId="0" xfId="0" applyFill="1"/>
    <xf numFmtId="0" fontId="6" fillId="2" borderId="1" xfId="0" applyFont="1" applyFill="1" applyBorder="1" applyAlignment="1">
      <alignment horizontal="center"/>
    </xf>
    <xf numFmtId="17" fontId="4" fillId="0" borderId="1" xfId="0" applyNumberFormat="1" applyFont="1" applyBorder="1" applyAlignment="1">
      <alignment horizontal="center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/>
            </a:pPr>
            <a:r>
              <a:rPr lang="en-US" sz="1400" b="0" i="0" u="none" baseline="0">
                <a:solidFill>
                  <a:srgbClr val="FF0000"/>
                </a:solidFill>
                <a:latin typeface="Calibri"/>
                <a:ea typeface="Calibri"/>
                <a:cs typeface="Calibri"/>
              </a:rPr>
              <a:t>Tipio Anghyfreithlon fesul Mis 2019-20</a:t>
            </a:r>
          </a:p>
        </c:rich>
      </c:tx>
      <c:overlay val="0"/>
      <c:spPr>
        <a:noFill/>
        <a:ln w="25400"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1249999999999994E-2"/>
          <c:y val="0.19550000000000001"/>
          <c:w val="0.88024999999999998"/>
          <c:h val="0.516750000000000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[1]Sheet1!$D$1:$O$1</c:f>
              <c:numCache>
                <c:formatCode>General</c:formatCode>
                <c:ptCount val="12"/>
                <c:pt idx="0">
                  <c:v>43556</c:v>
                </c:pt>
                <c:pt idx="1">
                  <c:v>43586</c:v>
                </c:pt>
                <c:pt idx="2">
                  <c:v>43617</c:v>
                </c:pt>
                <c:pt idx="3">
                  <c:v>43647</c:v>
                </c:pt>
                <c:pt idx="4">
                  <c:v>43678</c:v>
                </c:pt>
                <c:pt idx="5">
                  <c:v>43709</c:v>
                </c:pt>
                <c:pt idx="6">
                  <c:v>43739</c:v>
                </c:pt>
                <c:pt idx="7">
                  <c:v>43770</c:v>
                </c:pt>
                <c:pt idx="8">
                  <c:v>43800</c:v>
                </c:pt>
                <c:pt idx="9">
                  <c:v>43831</c:v>
                </c:pt>
                <c:pt idx="10">
                  <c:v>43862</c:v>
                </c:pt>
                <c:pt idx="11">
                  <c:v>43891</c:v>
                </c:pt>
              </c:numCache>
            </c:numRef>
          </c:cat>
          <c:val>
            <c:numRef>
              <c:f>[1]Sheet1!$D$12:$O$12</c:f>
              <c:numCache>
                <c:formatCode>General</c:formatCode>
                <c:ptCount val="12"/>
                <c:pt idx="0">
                  <c:v>85</c:v>
                </c:pt>
                <c:pt idx="1">
                  <c:v>60</c:v>
                </c:pt>
                <c:pt idx="2">
                  <c:v>71</c:v>
                </c:pt>
                <c:pt idx="3">
                  <c:v>106</c:v>
                </c:pt>
                <c:pt idx="4">
                  <c:v>107</c:v>
                </c:pt>
                <c:pt idx="5">
                  <c:v>63</c:v>
                </c:pt>
                <c:pt idx="6">
                  <c:v>67</c:v>
                </c:pt>
                <c:pt idx="7">
                  <c:v>55</c:v>
                </c:pt>
                <c:pt idx="8">
                  <c:v>44</c:v>
                </c:pt>
                <c:pt idx="9">
                  <c:v>50</c:v>
                </c:pt>
                <c:pt idx="10">
                  <c:v>60</c:v>
                </c:pt>
                <c:pt idx="11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BF-4109-92B4-4D0BBE301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0384228"/>
        <c:axId val="750500976"/>
      </c:barChart>
      <c:catAx>
        <c:axId val="7903842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0500976"/>
        <c:crosses val="autoZero"/>
        <c:auto val="1"/>
        <c:lblAlgn val="ctr"/>
        <c:lblOffset val="100"/>
        <c:noMultiLvlLbl val="0"/>
      </c:catAx>
      <c:valAx>
        <c:axId val="750500976"/>
        <c:scaling>
          <c:orientation val="minMax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038422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/>
            </a:pPr>
            <a:r>
              <a:rPr lang="en-US" sz="1400" b="0" i="0" u="none" baseline="0">
                <a:solidFill>
                  <a:srgbClr val="FF0000"/>
                </a:solidFill>
                <a:latin typeface="Calibri"/>
                <a:ea typeface="Calibri"/>
                <a:cs typeface="Calibri"/>
              </a:rPr>
              <a:t>Tipio Anghyfreithlon fesul Mis 2021-22</a:t>
            </a:r>
          </a:p>
        </c:rich>
      </c:tx>
      <c:layout>
        <c:manualLayout>
          <c:xMode val="edge"/>
          <c:yMode val="edge"/>
          <c:x val="0.16425000000000001"/>
          <c:y val="3.6999999999999998E-2"/>
        </c:manualLayout>
      </c:layout>
      <c:overlay val="0"/>
      <c:spPr>
        <a:noFill/>
        <a:ln w="2540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[2]Taflen1!$D$4:$O$4</c:f>
              <c:strCache>
                <c:ptCount val="12"/>
                <c:pt idx="0">
                  <c:v>Ebr-22</c:v>
                </c:pt>
                <c:pt idx="1">
                  <c:v>Mai-22</c:v>
                </c:pt>
                <c:pt idx="2">
                  <c:v>Meh-22</c:v>
                </c:pt>
                <c:pt idx="3">
                  <c:v>Gorff-22</c:v>
                </c:pt>
                <c:pt idx="4">
                  <c:v>Awst-22</c:v>
                </c:pt>
                <c:pt idx="5">
                  <c:v>Medi-22</c:v>
                </c:pt>
                <c:pt idx="6">
                  <c:v>Hyd-22</c:v>
                </c:pt>
                <c:pt idx="7">
                  <c:v>Tach-22</c:v>
                </c:pt>
                <c:pt idx="8">
                  <c:v>Rhag-22</c:v>
                </c:pt>
                <c:pt idx="9">
                  <c:v>Ion-23</c:v>
                </c:pt>
                <c:pt idx="10">
                  <c:v>Chwe-23</c:v>
                </c:pt>
                <c:pt idx="11">
                  <c:v>Maw-23</c:v>
                </c:pt>
              </c:strCache>
            </c:strRef>
          </c:cat>
          <c:val>
            <c:numRef>
              <c:f>[2]Taflen1!$D$15:$O$15</c:f>
              <c:numCache>
                <c:formatCode>General</c:formatCode>
                <c:ptCount val="12"/>
                <c:pt idx="0">
                  <c:v>61</c:v>
                </c:pt>
                <c:pt idx="1">
                  <c:v>61</c:v>
                </c:pt>
                <c:pt idx="2">
                  <c:v>38</c:v>
                </c:pt>
                <c:pt idx="3">
                  <c:v>44</c:v>
                </c:pt>
                <c:pt idx="4">
                  <c:v>90</c:v>
                </c:pt>
                <c:pt idx="5">
                  <c:v>59</c:v>
                </c:pt>
                <c:pt idx="6">
                  <c:v>56</c:v>
                </c:pt>
                <c:pt idx="7">
                  <c:v>71</c:v>
                </c:pt>
                <c:pt idx="8">
                  <c:v>51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C9-4DE1-B0B1-3F8D5AF0A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4894263"/>
        <c:axId val="669539284"/>
      </c:barChart>
      <c:catAx>
        <c:axId val="1554894263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9539284"/>
        <c:crosses val="autoZero"/>
        <c:auto val="1"/>
        <c:lblAlgn val="ctr"/>
        <c:lblOffset val="100"/>
        <c:noMultiLvlLbl val="0"/>
      </c:catAx>
      <c:valAx>
        <c:axId val="669539284"/>
        <c:scaling>
          <c:orientation val="minMax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4894263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104775</xdr:rowOff>
    </xdr:from>
    <xdr:to>
      <xdr:col>4</xdr:col>
      <xdr:colOff>518159</xdr:colOff>
      <xdr:row>8</xdr:row>
      <xdr:rowOff>0</xdr:rowOff>
    </xdr:to>
    <xdr:grpSp>
      <xdr:nvGrpSpPr>
        <xdr:cNvPr id="26" name="Group 14">
          <a:extLst>
            <a:ext uri="{FF2B5EF4-FFF2-40B4-BE49-F238E27FC236}">
              <a16:creationId xmlns:a16="http://schemas.microsoft.com/office/drawing/2014/main" id="{E7CD5DBF-4E5A-4C02-A3B9-2EDE4CD155A6}"/>
            </a:ext>
          </a:extLst>
        </xdr:cNvPr>
        <xdr:cNvGrpSpPr>
          <a:grpSpLocks/>
        </xdr:cNvGrpSpPr>
      </xdr:nvGrpSpPr>
      <xdr:grpSpPr bwMode="auto">
        <a:xfrm>
          <a:off x="657225" y="266700"/>
          <a:ext cx="2299334" cy="1028700"/>
          <a:chOff x="1162050" y="257175"/>
          <a:chExt cx="2299334" cy="1028700"/>
        </a:xfrm>
      </xdr:grpSpPr>
      <xdr:sp macro="" textlink="[2]Taflen1!Q17" fLocksText="0">
        <xdr:nvSpPr>
          <xdr:cNvPr id="27" name="Rounded Rectangle 1">
            <a:extLst>
              <a:ext uri="{FF2B5EF4-FFF2-40B4-BE49-F238E27FC236}">
                <a16:creationId xmlns:a16="http://schemas.microsoft.com/office/drawing/2014/main" id="{EE15375E-0B6A-73A0-9398-341BC313C0E7}"/>
              </a:ext>
            </a:extLst>
          </xdr:cNvPr>
          <xdr:cNvSpPr/>
        </xdr:nvSpPr>
        <xdr:spPr>
          <a:xfrm>
            <a:off x="1162050" y="257175"/>
            <a:ext cx="2295525" cy="1028700"/>
          </a:xfrm>
          <a:prstGeom prst="round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bg1"/>
          </a:fontRef>
        </xdr:style>
        <xdr:txBody>
          <a:bodyPr vertOverflow="clip" horzOverflow="clip" anchor="ctr"/>
          <a:lstStyle/>
          <a:p>
            <a:pPr algn="ctr"/>
            <a:fld id="{7E1D23ED-50EC-47A3-8E18-37000C9F51B3}" type="TxLink">
              <a:rPr lang="en-US" sz="2400" b="0" i="0" u="none">
                <a:solidFill>
                  <a:srgbClr val="FFFF00"/>
                </a:solidFill>
                <a:latin typeface="Arial"/>
                <a:cs typeface="Arial"/>
              </a:rPr>
              <a:pPr algn="ctr"/>
              <a:t> </a:t>
            </a:fld>
            <a:endParaRPr lang="en-US" sz="2400">
              <a:solidFill>
                <a:srgbClr val="FFFF00"/>
              </a:solidFill>
            </a:endParaRPr>
          </a:p>
        </xdr:txBody>
      </xdr:sp>
      <xdr:sp macro="" textlink="">
        <xdr:nvSpPr>
          <xdr:cNvPr id="28" name="TextBox 27">
            <a:extLst>
              <a:ext uri="{FF2B5EF4-FFF2-40B4-BE49-F238E27FC236}">
                <a16:creationId xmlns:a16="http://schemas.microsoft.com/office/drawing/2014/main" id="{1BAB9B19-E2FB-8D38-2D67-A60119285758}"/>
              </a:ext>
            </a:extLst>
          </xdr:cNvPr>
          <xdr:cNvSpPr txBox="1"/>
        </xdr:nvSpPr>
        <xdr:spPr>
          <a:xfrm>
            <a:off x="1219199" y="266700"/>
            <a:ext cx="2242185" cy="879815"/>
          </a:xfrm>
          <a:prstGeom prst="rect">
            <a:avLst/>
          </a:prstGeom>
          <a:noFill/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tx1"/>
          </a:fontRef>
        </xdr:style>
        <xdr:txBody>
          <a:bodyPr vertOverflow="clip" horzOverflow="clip" wrap="none" anchor="t">
            <a:noAutofit/>
          </a:bodyPr>
          <a:lstStyle/>
          <a:p>
            <a:pPr algn="l"/>
            <a:r>
              <a:rPr lang="en-GB" sz="1400" b="0" i="0" u="none" baseline="0">
                <a:solidFill>
                  <a:srgbClr val="FFFF00"/>
                </a:solidFill>
                <a:latin typeface="Calibri"/>
                <a:ea typeface="Calibri"/>
              </a:rPr>
              <a:t>Cyfanswm y Tipio </a:t>
            </a:r>
          </a:p>
          <a:p>
            <a:pPr algn="l"/>
            <a:r>
              <a:rPr lang="en-GB" sz="1400" b="0" i="0" u="none" baseline="0">
                <a:solidFill>
                  <a:srgbClr val="FFFF00"/>
                </a:solidFill>
                <a:latin typeface="Calibri"/>
                <a:ea typeface="Calibri"/>
              </a:rPr>
              <a:t>Anghyfreithlon ar gyfer </a:t>
            </a:r>
          </a:p>
          <a:p>
            <a:pPr algn="l"/>
            <a:r>
              <a:rPr lang="en-GB" sz="1400" b="0" i="0" u="none" baseline="0">
                <a:solidFill>
                  <a:srgbClr val="FFFF00"/>
                </a:solidFill>
                <a:latin typeface="Calibri"/>
                <a:ea typeface="Calibri"/>
              </a:rPr>
              <a:t>2021/22</a:t>
            </a:r>
          </a:p>
        </xdr:txBody>
      </xdr:sp>
    </xdr:grpSp>
    <xdr:clientData/>
  </xdr:twoCellAnchor>
  <xdr:twoCellAnchor>
    <xdr:from>
      <xdr:col>8</xdr:col>
      <xdr:colOff>285750</xdr:colOff>
      <xdr:row>2</xdr:row>
      <xdr:rowOff>28575</xdr:rowOff>
    </xdr:from>
    <xdr:to>
      <xdr:col>12</xdr:col>
      <xdr:colOff>142875</xdr:colOff>
      <xdr:row>8</xdr:row>
      <xdr:rowOff>57150</xdr:rowOff>
    </xdr:to>
    <xdr:grpSp>
      <xdr:nvGrpSpPr>
        <xdr:cNvPr id="29" name="Group 8">
          <a:extLst>
            <a:ext uri="{FF2B5EF4-FFF2-40B4-BE49-F238E27FC236}">
              <a16:creationId xmlns:a16="http://schemas.microsoft.com/office/drawing/2014/main" id="{20421721-2951-4761-9DC1-328D5DD011E9}"/>
            </a:ext>
          </a:extLst>
        </xdr:cNvPr>
        <xdr:cNvGrpSpPr>
          <a:grpSpLocks/>
        </xdr:cNvGrpSpPr>
      </xdr:nvGrpSpPr>
      <xdr:grpSpPr bwMode="auto">
        <a:xfrm>
          <a:off x="5162550" y="352425"/>
          <a:ext cx="2295525" cy="1000125"/>
          <a:chOff x="3581400" y="466725"/>
          <a:chExt cx="2295525" cy="1028700"/>
        </a:xfrm>
      </xdr:grpSpPr>
      <xdr:sp macro="" textlink="[1]Sheet1!$Q$14" fLocksText="0">
        <xdr:nvSpPr>
          <xdr:cNvPr id="30" name="Rounded Rectangle 6">
            <a:extLst>
              <a:ext uri="{FF2B5EF4-FFF2-40B4-BE49-F238E27FC236}">
                <a16:creationId xmlns:a16="http://schemas.microsoft.com/office/drawing/2014/main" id="{15BDA98B-D3CD-ABC1-1924-78EBCCE54AE9}"/>
              </a:ext>
            </a:extLst>
          </xdr:cNvPr>
          <xdr:cNvSpPr/>
        </xdr:nvSpPr>
        <xdr:spPr>
          <a:xfrm>
            <a:off x="3581400" y="466725"/>
            <a:ext cx="2295525" cy="1028700"/>
          </a:xfrm>
          <a:prstGeom prst="round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bg1"/>
          </a:fontRef>
        </xdr:style>
        <xdr:txBody>
          <a:bodyPr vertOverflow="clip" horzOverflow="clip" anchor="ctr"/>
          <a:lstStyle/>
          <a:p>
            <a:pPr algn="ctr"/>
            <a:fld id="{3726763F-6619-4D46-A8D4-5A4636FECA3F}" type="TxLink">
              <a:rPr lang="en-US" sz="2800" b="0" i="0" u="none">
                <a:solidFill>
                  <a:srgbClr val="FFFF00"/>
                </a:solidFill>
                <a:latin typeface="Arial"/>
                <a:cs typeface="Arial"/>
              </a:rPr>
              <a:pPr algn="ctr"/>
              <a:t>​</a:t>
            </a:fld>
            <a:endParaRPr lang="en-US" sz="2800">
              <a:solidFill>
                <a:srgbClr val="FFFF00"/>
              </a:solidFill>
            </a:endParaRPr>
          </a:p>
        </xdr:txBody>
      </xdr:sp>
      <xdr:sp macro="" textlink="">
        <xdr:nvSpPr>
          <xdr:cNvPr id="31" name="TextBox 30">
            <a:extLst>
              <a:ext uri="{FF2B5EF4-FFF2-40B4-BE49-F238E27FC236}">
                <a16:creationId xmlns:a16="http://schemas.microsoft.com/office/drawing/2014/main" id="{CC424D9E-0624-52F0-E597-F40DFB6DC26A}"/>
              </a:ext>
            </a:extLst>
          </xdr:cNvPr>
          <xdr:cNvSpPr txBox="1"/>
        </xdr:nvSpPr>
        <xdr:spPr>
          <a:xfrm>
            <a:off x="3743325" y="476522"/>
            <a:ext cx="2038350" cy="969647"/>
          </a:xfrm>
          <a:prstGeom prst="rect">
            <a:avLst/>
          </a:prstGeom>
          <a:noFill/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tx1"/>
          </a:fontRef>
        </xdr:style>
        <xdr:txBody>
          <a:bodyPr vertOverflow="clip" horzOverflow="clip" wrap="none" anchor="t">
            <a:noAutofit/>
          </a:bodyPr>
          <a:lstStyle/>
          <a:p>
            <a:pPr algn="l"/>
            <a:r>
              <a:rPr lang="en-GB" sz="1400" b="0" i="0" u="none" baseline="0">
                <a:solidFill>
                  <a:srgbClr val="FFFF00"/>
                </a:solidFill>
                <a:latin typeface="Calibri"/>
                <a:ea typeface="Calibri"/>
              </a:rPr>
              <a:t>Cyfanswm y Tipio </a:t>
            </a:r>
          </a:p>
          <a:p>
            <a:pPr algn="l"/>
            <a:r>
              <a:rPr lang="en-GB" sz="1400" b="0" i="0" u="none" baseline="0">
                <a:solidFill>
                  <a:srgbClr val="FFFF00"/>
                </a:solidFill>
                <a:latin typeface="Calibri"/>
                <a:ea typeface="Calibri"/>
              </a:rPr>
              <a:t>Anghyfreithlon ar gyfer </a:t>
            </a:r>
          </a:p>
          <a:p>
            <a:pPr algn="l"/>
            <a:r>
              <a:rPr lang="en-GB" sz="1400" b="0" i="0" u="none" baseline="0">
                <a:solidFill>
                  <a:srgbClr val="FFFF00"/>
                </a:solidFill>
                <a:latin typeface="Calibri"/>
                <a:ea typeface="Calibri"/>
              </a:rPr>
              <a:t>2019/20</a:t>
            </a:r>
          </a:p>
        </xdr:txBody>
      </xdr:sp>
    </xdr:grpSp>
    <xdr:clientData/>
  </xdr:twoCellAnchor>
  <xdr:twoCellAnchor>
    <xdr:from>
      <xdr:col>7</xdr:col>
      <xdr:colOff>390525</xdr:colOff>
      <xdr:row>12</xdr:row>
      <xdr:rowOff>0</xdr:rowOff>
    </xdr:from>
    <xdr:to>
      <xdr:col>13</xdr:col>
      <xdr:colOff>314325</xdr:colOff>
      <xdr:row>23</xdr:row>
      <xdr:rowOff>133350</xdr:rowOff>
    </xdr:to>
    <xdr:graphicFrame macro="">
      <xdr:nvGraphicFramePr>
        <xdr:cNvPr id="32" name="Chart 12">
          <a:extLst>
            <a:ext uri="{FF2B5EF4-FFF2-40B4-BE49-F238E27FC236}">
              <a16:creationId xmlns:a16="http://schemas.microsoft.com/office/drawing/2014/main" id="{B30C10D5-93CC-4A73-90DB-7FBEE4804B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257175</xdr:colOff>
      <xdr:row>11</xdr:row>
      <xdr:rowOff>152400</xdr:rowOff>
    </xdr:from>
    <xdr:to>
      <xdr:col>6</xdr:col>
      <xdr:colOff>266700</xdr:colOff>
      <xdr:row>23</xdr:row>
      <xdr:rowOff>123825</xdr:rowOff>
    </xdr:to>
    <xdr:graphicFrame macro="">
      <xdr:nvGraphicFramePr>
        <xdr:cNvPr id="33" name="Chart 13">
          <a:extLst>
            <a:ext uri="{FF2B5EF4-FFF2-40B4-BE49-F238E27FC236}">
              <a16:creationId xmlns:a16="http://schemas.microsoft.com/office/drawing/2014/main" id="{0E6D49DB-59D4-4AD8-9F40-2BBA0DF8FB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thfs01\data1$\DNWBODEL\VOL3\data\ENFORCEMENT\FLYCAPTURE%20Returns\Previous%20years\2019-20\Flycapture2019-20%20Accumulative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er97377\Downloads\costau-clirio-tipio-anghyfreithlon-ebrill-i-ragfyr-2022%20(1).xlsx" TargetMode="External"/><Relationship Id="rId1" Type="http://schemas.openxmlformats.org/officeDocument/2006/relationships/externalLinkPath" Target="/Users/ker97377/Downloads/costau-clirio-tipio-anghyfreithlon-ebrill-i-ragfyr-202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1">
          <cell r="D1">
            <v>43556</v>
          </cell>
          <cell r="E1">
            <v>43586</v>
          </cell>
          <cell r="F1">
            <v>43617</v>
          </cell>
          <cell r="G1">
            <v>43647</v>
          </cell>
          <cell r="H1">
            <v>43678</v>
          </cell>
          <cell r="I1">
            <v>43709</v>
          </cell>
          <cell r="J1">
            <v>43739</v>
          </cell>
          <cell r="K1">
            <v>43770</v>
          </cell>
          <cell r="L1">
            <v>43800</v>
          </cell>
          <cell r="M1">
            <v>43831</v>
          </cell>
          <cell r="N1">
            <v>43862</v>
          </cell>
          <cell r="O1">
            <v>43891</v>
          </cell>
        </row>
        <row r="12">
          <cell r="D12">
            <v>85</v>
          </cell>
          <cell r="E12">
            <v>60</v>
          </cell>
          <cell r="F12">
            <v>71</v>
          </cell>
          <cell r="G12">
            <v>106</v>
          </cell>
          <cell r="H12">
            <v>107</v>
          </cell>
          <cell r="I12">
            <v>63</v>
          </cell>
          <cell r="J12">
            <v>67</v>
          </cell>
          <cell r="K12">
            <v>55</v>
          </cell>
          <cell r="L12">
            <v>44</v>
          </cell>
          <cell r="M12">
            <v>50</v>
          </cell>
          <cell r="N12">
            <v>60</v>
          </cell>
          <cell r="O12">
            <v>57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flen1"/>
      <sheetName val="Dangosfwrdd"/>
    </sheetNames>
    <sheetDataSet>
      <sheetData sheetId="0">
        <row r="4">
          <cell r="D4" t="str">
            <v>Ebr-22</v>
          </cell>
          <cell r="E4" t="str">
            <v>Mai-22</v>
          </cell>
          <cell r="F4" t="str">
            <v>Meh-22</v>
          </cell>
          <cell r="G4" t="str">
            <v>Gorff-22</v>
          </cell>
          <cell r="H4" t="str">
            <v>Awst-22</v>
          </cell>
          <cell r="I4" t="str">
            <v>Medi-22</v>
          </cell>
          <cell r="J4" t="str">
            <v>Hyd-22</v>
          </cell>
          <cell r="K4" t="str">
            <v>Tach-22</v>
          </cell>
          <cell r="L4" t="str">
            <v>Rhag-22</v>
          </cell>
          <cell r="M4" t="str">
            <v>Ion-23</v>
          </cell>
          <cell r="N4" t="str">
            <v>Chwe-23</v>
          </cell>
          <cell r="O4" t="str">
            <v>Maw-23</v>
          </cell>
        </row>
        <row r="15">
          <cell r="D15">
            <v>61</v>
          </cell>
          <cell r="E15">
            <v>61</v>
          </cell>
          <cell r="F15">
            <v>38</v>
          </cell>
          <cell r="G15">
            <v>44</v>
          </cell>
          <cell r="H15">
            <v>90</v>
          </cell>
          <cell r="I15">
            <v>59</v>
          </cell>
          <cell r="J15">
            <v>56</v>
          </cell>
          <cell r="K15">
            <v>71</v>
          </cell>
          <cell r="L15">
            <v>51</v>
          </cell>
          <cell r="M15">
            <v>0</v>
          </cell>
          <cell r="N15">
            <v>0</v>
          </cell>
          <cell r="O15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68"/>
  <sheetViews>
    <sheetView tabSelected="1" topLeftCell="A24" zoomScale="130" zoomScaleNormal="130" workbookViewId="0">
      <selection activeCell="B37" sqref="B37"/>
    </sheetView>
  </sheetViews>
  <sheetFormatPr defaultRowHeight="12.75" x14ac:dyDescent="0.2"/>
  <cols>
    <col min="2" max="2" width="32.5703125" customWidth="1"/>
    <col min="16" max="17" width="10.140625" bestFit="1" customWidth="1"/>
    <col min="21" max="21" width="14.140625" customWidth="1"/>
  </cols>
  <sheetData>
    <row r="1" spans="1:24" x14ac:dyDescent="0.2">
      <c r="C1" t="s">
        <v>19</v>
      </c>
      <c r="D1" s="1" t="s">
        <v>21</v>
      </c>
      <c r="E1" s="1" t="s">
        <v>22</v>
      </c>
      <c r="F1" s="1" t="s">
        <v>23</v>
      </c>
      <c r="G1" s="1" t="s">
        <v>24</v>
      </c>
      <c r="H1" s="1" t="s">
        <v>25</v>
      </c>
      <c r="I1" s="1" t="s">
        <v>26</v>
      </c>
      <c r="J1" s="1" t="s">
        <v>27</v>
      </c>
      <c r="K1" s="1" t="s">
        <v>28</v>
      </c>
      <c r="L1" s="1" t="s">
        <v>29</v>
      </c>
      <c r="M1" s="1" t="s">
        <v>30</v>
      </c>
      <c r="N1" s="1" t="s">
        <v>31</v>
      </c>
      <c r="O1" s="1" t="s">
        <v>32</v>
      </c>
      <c r="P1" s="1" t="s">
        <v>34</v>
      </c>
      <c r="Q1" s="54" t="s">
        <v>33</v>
      </c>
      <c r="R1" s="54" t="s">
        <v>35</v>
      </c>
      <c r="S1" s="54" t="s">
        <v>36</v>
      </c>
      <c r="T1" s="54" t="s">
        <v>37</v>
      </c>
      <c r="U1" s="54" t="s">
        <v>38</v>
      </c>
      <c r="V1" s="54" t="s">
        <v>39</v>
      </c>
      <c r="W1" s="54" t="s">
        <v>40</v>
      </c>
      <c r="X1" s="54" t="s">
        <v>41</v>
      </c>
    </row>
    <row r="2" spans="1:24" x14ac:dyDescent="0.2">
      <c r="A2" s="2">
        <v>1</v>
      </c>
      <c r="B2" s="2" t="s">
        <v>9</v>
      </c>
      <c r="C2" s="3">
        <f>SUM(D2:O2)</f>
        <v>287</v>
      </c>
      <c r="D2">
        <v>31</v>
      </c>
      <c r="E2">
        <v>15</v>
      </c>
      <c r="F2">
        <v>17</v>
      </c>
      <c r="G2">
        <v>18</v>
      </c>
      <c r="H2">
        <v>37</v>
      </c>
      <c r="I2">
        <v>28</v>
      </c>
      <c r="J2">
        <v>20</v>
      </c>
      <c r="K2">
        <v>26</v>
      </c>
      <c r="L2">
        <v>15</v>
      </c>
      <c r="M2">
        <v>19</v>
      </c>
      <c r="N2">
        <v>32</v>
      </c>
      <c r="O2">
        <v>29</v>
      </c>
      <c r="P2">
        <v>20</v>
      </c>
      <c r="Q2" s="38">
        <v>24</v>
      </c>
      <c r="R2">
        <v>28</v>
      </c>
      <c r="S2">
        <v>26</v>
      </c>
      <c r="T2">
        <v>29</v>
      </c>
      <c r="U2">
        <v>32</v>
      </c>
      <c r="V2">
        <v>34</v>
      </c>
      <c r="W2">
        <v>30</v>
      </c>
      <c r="X2">
        <v>38</v>
      </c>
    </row>
    <row r="3" spans="1:24" x14ac:dyDescent="0.2">
      <c r="A3" s="2">
        <v>2</v>
      </c>
      <c r="B3" s="2" t="s">
        <v>10</v>
      </c>
      <c r="C3" s="3">
        <f t="shared" ref="C3:C49" si="0">SUM(D3:O3)</f>
        <v>76</v>
      </c>
      <c r="D3">
        <v>1</v>
      </c>
      <c r="E3">
        <v>3</v>
      </c>
      <c r="F3">
        <v>0</v>
      </c>
      <c r="G3">
        <v>9</v>
      </c>
      <c r="H3">
        <v>7</v>
      </c>
      <c r="I3">
        <v>3</v>
      </c>
      <c r="J3">
        <v>5</v>
      </c>
      <c r="K3">
        <v>8</v>
      </c>
      <c r="L3">
        <v>8</v>
      </c>
      <c r="M3">
        <v>17</v>
      </c>
      <c r="N3">
        <v>5</v>
      </c>
      <c r="O3">
        <v>10</v>
      </c>
      <c r="P3">
        <v>14</v>
      </c>
      <c r="Q3" s="38">
        <v>8</v>
      </c>
      <c r="R3">
        <v>10</v>
      </c>
      <c r="S3">
        <v>10</v>
      </c>
      <c r="T3">
        <v>12</v>
      </c>
      <c r="U3">
        <v>9</v>
      </c>
      <c r="V3">
        <v>7</v>
      </c>
      <c r="W3">
        <v>14</v>
      </c>
      <c r="X3">
        <v>12</v>
      </c>
    </row>
    <row r="4" spans="1:24" x14ac:dyDescent="0.2">
      <c r="A4" s="2">
        <v>3</v>
      </c>
      <c r="B4" s="2" t="s">
        <v>11</v>
      </c>
      <c r="C4" s="3">
        <f t="shared" si="0"/>
        <v>289</v>
      </c>
      <c r="D4">
        <v>22</v>
      </c>
      <c r="E4">
        <v>24</v>
      </c>
      <c r="F4">
        <v>15</v>
      </c>
      <c r="G4">
        <v>13</v>
      </c>
      <c r="H4">
        <v>33</v>
      </c>
      <c r="I4">
        <v>19</v>
      </c>
      <c r="J4">
        <v>24</v>
      </c>
      <c r="K4">
        <v>28</v>
      </c>
      <c r="L4">
        <v>21</v>
      </c>
      <c r="M4">
        <v>49</v>
      </c>
      <c r="N4">
        <v>26</v>
      </c>
      <c r="O4">
        <v>15</v>
      </c>
      <c r="P4">
        <v>44</v>
      </c>
      <c r="Q4" s="38">
        <v>36</v>
      </c>
      <c r="R4">
        <v>34</v>
      </c>
      <c r="S4">
        <v>40</v>
      </c>
      <c r="T4">
        <v>38</v>
      </c>
      <c r="U4">
        <v>41</v>
      </c>
      <c r="V4">
        <v>46</v>
      </c>
      <c r="W4">
        <v>38</v>
      </c>
      <c r="X4">
        <v>47</v>
      </c>
    </row>
    <row r="5" spans="1:24" x14ac:dyDescent="0.2">
      <c r="A5" s="2">
        <v>4</v>
      </c>
      <c r="B5" s="2" t="s">
        <v>12</v>
      </c>
      <c r="C5" s="3">
        <f t="shared" si="0"/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 s="38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</row>
    <row r="6" spans="1:24" x14ac:dyDescent="0.2">
      <c r="A6" s="2">
        <v>5</v>
      </c>
      <c r="B6" s="53" t="s">
        <v>13</v>
      </c>
      <c r="C6" s="3">
        <f t="shared" si="0"/>
        <v>46</v>
      </c>
      <c r="D6">
        <v>6</v>
      </c>
      <c r="E6">
        <v>9</v>
      </c>
      <c r="F6">
        <v>1</v>
      </c>
      <c r="G6">
        <v>2</v>
      </c>
      <c r="H6">
        <v>6</v>
      </c>
      <c r="I6">
        <v>3</v>
      </c>
      <c r="J6">
        <v>3</v>
      </c>
      <c r="K6">
        <v>2</v>
      </c>
      <c r="L6">
        <v>4</v>
      </c>
      <c r="M6">
        <v>6</v>
      </c>
      <c r="N6">
        <v>0</v>
      </c>
      <c r="O6">
        <v>4</v>
      </c>
      <c r="P6">
        <v>6</v>
      </c>
      <c r="Q6" s="38">
        <v>7</v>
      </c>
      <c r="R6">
        <v>6</v>
      </c>
      <c r="S6">
        <v>6</v>
      </c>
      <c r="T6">
        <v>4</v>
      </c>
      <c r="U6">
        <v>7</v>
      </c>
      <c r="V6">
        <v>8</v>
      </c>
      <c r="W6">
        <v>8</v>
      </c>
      <c r="X6">
        <v>10</v>
      </c>
    </row>
    <row r="7" spans="1:24" x14ac:dyDescent="0.2">
      <c r="A7" s="2">
        <v>6</v>
      </c>
      <c r="B7" s="2" t="s">
        <v>14</v>
      </c>
      <c r="C7" s="3">
        <f t="shared" si="0"/>
        <v>4</v>
      </c>
      <c r="D7">
        <v>0</v>
      </c>
      <c r="E7">
        <v>2</v>
      </c>
      <c r="F7">
        <v>2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 s="38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</row>
    <row r="8" spans="1:24" x14ac:dyDescent="0.2">
      <c r="A8" s="2">
        <v>7</v>
      </c>
      <c r="B8" s="2" t="s">
        <v>15</v>
      </c>
      <c r="C8" s="3">
        <f t="shared" si="0"/>
        <v>33</v>
      </c>
      <c r="D8">
        <v>1</v>
      </c>
      <c r="E8">
        <v>3</v>
      </c>
      <c r="F8">
        <v>2</v>
      </c>
      <c r="G8">
        <v>2</v>
      </c>
      <c r="H8">
        <v>5</v>
      </c>
      <c r="I8">
        <v>3</v>
      </c>
      <c r="J8">
        <v>2</v>
      </c>
      <c r="K8">
        <v>5</v>
      </c>
      <c r="L8">
        <v>2</v>
      </c>
      <c r="M8">
        <v>3</v>
      </c>
      <c r="N8">
        <v>3</v>
      </c>
      <c r="O8">
        <v>2</v>
      </c>
      <c r="P8">
        <v>0</v>
      </c>
      <c r="Q8" s="3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</row>
    <row r="9" spans="1:24" x14ac:dyDescent="0.2">
      <c r="A9" s="2">
        <v>8</v>
      </c>
      <c r="B9" s="2" t="s">
        <v>16</v>
      </c>
      <c r="C9" s="3">
        <f t="shared" si="0"/>
        <v>10</v>
      </c>
      <c r="D9">
        <v>0</v>
      </c>
      <c r="E9">
        <v>5</v>
      </c>
      <c r="F9">
        <v>0</v>
      </c>
      <c r="G9">
        <v>0</v>
      </c>
      <c r="H9">
        <v>2</v>
      </c>
      <c r="I9">
        <v>1</v>
      </c>
      <c r="J9">
        <v>0</v>
      </c>
      <c r="K9">
        <v>0</v>
      </c>
      <c r="L9">
        <v>0</v>
      </c>
      <c r="M9">
        <v>1</v>
      </c>
      <c r="N9">
        <v>1</v>
      </c>
      <c r="O9">
        <v>0</v>
      </c>
      <c r="P9">
        <v>0</v>
      </c>
      <c r="Q9" s="38">
        <v>1</v>
      </c>
      <c r="R9">
        <v>2</v>
      </c>
      <c r="S9">
        <v>2</v>
      </c>
      <c r="T9">
        <v>1</v>
      </c>
      <c r="U9">
        <v>0</v>
      </c>
      <c r="V9">
        <v>3</v>
      </c>
      <c r="W9">
        <v>1</v>
      </c>
      <c r="X9">
        <v>4</v>
      </c>
    </row>
    <row r="10" spans="1:24" x14ac:dyDescent="0.2">
      <c r="A10" s="2">
        <v>9</v>
      </c>
      <c r="B10" s="2" t="s">
        <v>17</v>
      </c>
      <c r="C10" s="3">
        <f t="shared" si="0"/>
        <v>12</v>
      </c>
      <c r="D10">
        <v>0</v>
      </c>
      <c r="E10">
        <v>0</v>
      </c>
      <c r="F10">
        <v>1</v>
      </c>
      <c r="G10">
        <v>0</v>
      </c>
      <c r="H10">
        <v>0</v>
      </c>
      <c r="I10">
        <v>2</v>
      </c>
      <c r="J10">
        <v>2</v>
      </c>
      <c r="K10">
        <v>2</v>
      </c>
      <c r="L10">
        <v>1</v>
      </c>
      <c r="M10">
        <v>0</v>
      </c>
      <c r="N10">
        <v>2</v>
      </c>
      <c r="O10">
        <v>2</v>
      </c>
      <c r="P10">
        <v>2</v>
      </c>
      <c r="Q10" s="38">
        <v>1</v>
      </c>
      <c r="R10">
        <v>2</v>
      </c>
      <c r="S10">
        <v>2</v>
      </c>
      <c r="T10">
        <v>3</v>
      </c>
      <c r="U10">
        <v>2</v>
      </c>
      <c r="V10">
        <v>0</v>
      </c>
      <c r="W10">
        <v>2</v>
      </c>
      <c r="X10">
        <v>4</v>
      </c>
    </row>
    <row r="11" spans="1:24" x14ac:dyDescent="0.2">
      <c r="A11" s="2">
        <v>0</v>
      </c>
      <c r="B11" s="2" t="s">
        <v>18</v>
      </c>
      <c r="C11" s="4">
        <f t="shared" si="0"/>
        <v>2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2</v>
      </c>
      <c r="O11">
        <v>0</v>
      </c>
      <c r="P11">
        <v>0</v>
      </c>
      <c r="Q11" s="38">
        <v>0</v>
      </c>
      <c r="S11">
        <v>0</v>
      </c>
      <c r="T11">
        <v>0</v>
      </c>
      <c r="U11">
        <v>0</v>
      </c>
      <c r="V11">
        <v>1</v>
      </c>
      <c r="W11">
        <v>0</v>
      </c>
      <c r="X11">
        <v>3</v>
      </c>
    </row>
    <row r="12" spans="1:24" ht="15" x14ac:dyDescent="0.25">
      <c r="A12" s="5"/>
      <c r="B12" s="6" t="s">
        <v>19</v>
      </c>
      <c r="C12" s="7">
        <f>SUM(D12:O12)</f>
        <v>768</v>
      </c>
      <c r="D12" s="8">
        <v>61</v>
      </c>
      <c r="E12" s="8">
        <v>61</v>
      </c>
      <c r="F12" s="8">
        <v>38</v>
      </c>
      <c r="G12" s="8">
        <v>44</v>
      </c>
      <c r="H12" s="8">
        <v>90</v>
      </c>
      <c r="I12" s="8">
        <v>59</v>
      </c>
      <c r="J12" s="8">
        <v>56</v>
      </c>
      <c r="K12" s="8">
        <v>71</v>
      </c>
      <c r="L12" s="8">
        <v>51</v>
      </c>
      <c r="M12" s="8">
        <v>95</v>
      </c>
      <c r="N12" s="8">
        <v>80</v>
      </c>
      <c r="O12" s="8">
        <v>62</v>
      </c>
      <c r="P12" s="49">
        <v>86</v>
      </c>
      <c r="Q12" s="50">
        <v>77</v>
      </c>
      <c r="R12" s="51">
        <v>82</v>
      </c>
      <c r="S12" s="51">
        <v>86</v>
      </c>
      <c r="T12" s="51">
        <v>87</v>
      </c>
      <c r="U12" s="51">
        <v>91</v>
      </c>
      <c r="V12" s="52">
        <f>V11+V10+V9+V8+V7+V6+V5+V4+V3+V2</f>
        <v>99</v>
      </c>
      <c r="W12" s="52">
        <f>W11+W10+W9+W8+W7+W6+W5+W4+W3+W2</f>
        <v>93</v>
      </c>
      <c r="X12" s="52">
        <f>X11+X10+X9+X8+X7+X6+X5+X4+X3+X2</f>
        <v>118</v>
      </c>
    </row>
    <row r="13" spans="1:24" x14ac:dyDescent="0.2">
      <c r="A13" s="9" t="s">
        <v>20</v>
      </c>
      <c r="B13" s="10"/>
      <c r="C13" s="11"/>
      <c r="Q13" s="38"/>
    </row>
    <row r="14" spans="1:24" x14ac:dyDescent="0.2">
      <c r="A14" s="12">
        <v>1</v>
      </c>
      <c r="B14" s="12" t="s">
        <v>43</v>
      </c>
      <c r="C14" s="3">
        <f t="shared" si="0"/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 s="38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</row>
    <row r="15" spans="1:24" x14ac:dyDescent="0.2">
      <c r="A15" s="12">
        <v>2</v>
      </c>
      <c r="B15" s="12" t="s">
        <v>44</v>
      </c>
      <c r="C15" s="3">
        <f t="shared" si="0"/>
        <v>24</v>
      </c>
      <c r="D15">
        <v>2</v>
      </c>
      <c r="E15">
        <v>2</v>
      </c>
      <c r="F15">
        <v>0</v>
      </c>
      <c r="G15">
        <v>7</v>
      </c>
      <c r="H15">
        <v>10</v>
      </c>
      <c r="I15">
        <v>0</v>
      </c>
      <c r="J15">
        <v>0</v>
      </c>
      <c r="K15">
        <v>1</v>
      </c>
      <c r="L15">
        <v>0</v>
      </c>
      <c r="M15">
        <v>0</v>
      </c>
      <c r="N15">
        <v>0</v>
      </c>
      <c r="O15">
        <v>2</v>
      </c>
      <c r="P15">
        <v>4</v>
      </c>
      <c r="Q15" s="38">
        <v>6</v>
      </c>
      <c r="R15">
        <v>5</v>
      </c>
      <c r="S15">
        <v>2</v>
      </c>
      <c r="T15">
        <v>2</v>
      </c>
      <c r="U15">
        <v>1</v>
      </c>
      <c r="V15">
        <v>2</v>
      </c>
      <c r="W15">
        <v>1</v>
      </c>
      <c r="X15">
        <v>3</v>
      </c>
    </row>
    <row r="16" spans="1:24" x14ac:dyDescent="0.2">
      <c r="A16" s="12">
        <v>3</v>
      </c>
      <c r="B16" s="12" t="s">
        <v>45</v>
      </c>
      <c r="C16" s="3">
        <f t="shared" si="0"/>
        <v>4</v>
      </c>
      <c r="D16">
        <v>0</v>
      </c>
      <c r="E16">
        <v>1</v>
      </c>
      <c r="F16">
        <v>1</v>
      </c>
      <c r="G16">
        <v>0</v>
      </c>
      <c r="H16">
        <v>0</v>
      </c>
      <c r="I16">
        <v>1</v>
      </c>
      <c r="J16">
        <v>0</v>
      </c>
      <c r="K16">
        <v>0</v>
      </c>
      <c r="L16">
        <v>0</v>
      </c>
      <c r="M16">
        <v>0</v>
      </c>
      <c r="N16">
        <v>1</v>
      </c>
      <c r="O16">
        <v>0</v>
      </c>
      <c r="P16">
        <v>0</v>
      </c>
      <c r="Q16" s="38">
        <v>0</v>
      </c>
      <c r="R16">
        <v>2</v>
      </c>
      <c r="S16">
        <v>1</v>
      </c>
      <c r="T16">
        <v>2</v>
      </c>
      <c r="U16">
        <v>3</v>
      </c>
      <c r="V16">
        <v>1</v>
      </c>
      <c r="W16">
        <v>2</v>
      </c>
      <c r="X16">
        <v>1</v>
      </c>
    </row>
    <row r="17" spans="1:24" x14ac:dyDescent="0.2">
      <c r="A17" s="12">
        <v>4</v>
      </c>
      <c r="B17" s="12" t="s">
        <v>46</v>
      </c>
      <c r="C17" s="3">
        <f t="shared" si="0"/>
        <v>54</v>
      </c>
      <c r="D17">
        <v>4</v>
      </c>
      <c r="E17">
        <v>2</v>
      </c>
      <c r="F17">
        <v>0</v>
      </c>
      <c r="G17">
        <v>2</v>
      </c>
      <c r="H17">
        <v>5</v>
      </c>
      <c r="I17">
        <v>4</v>
      </c>
      <c r="J17">
        <v>8</v>
      </c>
      <c r="K17">
        <v>11</v>
      </c>
      <c r="L17">
        <v>8</v>
      </c>
      <c r="M17">
        <v>4</v>
      </c>
      <c r="N17">
        <v>2</v>
      </c>
      <c r="O17">
        <v>4</v>
      </c>
      <c r="P17">
        <v>10</v>
      </c>
      <c r="Q17" s="38">
        <v>8</v>
      </c>
      <c r="R17">
        <v>11</v>
      </c>
      <c r="S17">
        <v>14</v>
      </c>
      <c r="T17">
        <v>16</v>
      </c>
      <c r="U17">
        <v>12</v>
      </c>
      <c r="V17">
        <v>19</v>
      </c>
      <c r="W17">
        <v>14</v>
      </c>
      <c r="X17">
        <v>18</v>
      </c>
    </row>
    <row r="18" spans="1:24" x14ac:dyDescent="0.2">
      <c r="A18" s="12">
        <v>5</v>
      </c>
      <c r="B18" s="12" t="s">
        <v>47</v>
      </c>
      <c r="C18" s="3">
        <f t="shared" si="0"/>
        <v>18</v>
      </c>
      <c r="D18">
        <v>3</v>
      </c>
      <c r="E18">
        <v>0</v>
      </c>
      <c r="F18">
        <v>0</v>
      </c>
      <c r="G18">
        <v>0</v>
      </c>
      <c r="H18">
        <v>2</v>
      </c>
      <c r="I18">
        <v>2</v>
      </c>
      <c r="J18">
        <v>1</v>
      </c>
      <c r="K18">
        <v>3</v>
      </c>
      <c r="L18">
        <v>2</v>
      </c>
      <c r="M18">
        <v>0</v>
      </c>
      <c r="N18">
        <v>5</v>
      </c>
      <c r="O18">
        <v>0</v>
      </c>
      <c r="P18">
        <v>2</v>
      </c>
      <c r="Q18" s="38">
        <v>4</v>
      </c>
      <c r="R18">
        <v>5</v>
      </c>
      <c r="S18">
        <v>6</v>
      </c>
      <c r="T18">
        <v>4</v>
      </c>
      <c r="U18">
        <v>5</v>
      </c>
      <c r="V18">
        <v>2</v>
      </c>
      <c r="W18">
        <v>3</v>
      </c>
      <c r="X18">
        <v>6</v>
      </c>
    </row>
    <row r="19" spans="1:24" x14ac:dyDescent="0.2">
      <c r="A19" s="12">
        <v>6</v>
      </c>
      <c r="B19" s="12" t="s">
        <v>48</v>
      </c>
      <c r="C19" s="3">
        <f t="shared" si="0"/>
        <v>9</v>
      </c>
      <c r="D19">
        <v>2</v>
      </c>
      <c r="E19">
        <v>0</v>
      </c>
      <c r="F19">
        <v>0</v>
      </c>
      <c r="G19">
        <v>0</v>
      </c>
      <c r="H19">
        <v>2</v>
      </c>
      <c r="I19">
        <v>0</v>
      </c>
      <c r="J19">
        <v>0</v>
      </c>
      <c r="K19">
        <v>1</v>
      </c>
      <c r="L19">
        <v>0</v>
      </c>
      <c r="M19">
        <v>0</v>
      </c>
      <c r="N19">
        <v>3</v>
      </c>
      <c r="O19">
        <v>1</v>
      </c>
      <c r="P19">
        <v>1</v>
      </c>
      <c r="Q19" s="38">
        <v>0</v>
      </c>
      <c r="R19">
        <v>0</v>
      </c>
      <c r="S19">
        <v>1</v>
      </c>
      <c r="T19">
        <v>0</v>
      </c>
      <c r="U19">
        <v>0</v>
      </c>
      <c r="V19">
        <v>1</v>
      </c>
      <c r="W19">
        <v>0</v>
      </c>
      <c r="X19">
        <v>0</v>
      </c>
    </row>
    <row r="20" spans="1:24" x14ac:dyDescent="0.2">
      <c r="A20" s="12">
        <v>7</v>
      </c>
      <c r="B20" s="12" t="s">
        <v>0</v>
      </c>
      <c r="C20" s="3">
        <f t="shared" si="0"/>
        <v>4</v>
      </c>
      <c r="D20">
        <v>0</v>
      </c>
      <c r="E20">
        <v>0</v>
      </c>
      <c r="F20">
        <v>0</v>
      </c>
      <c r="G20">
        <v>0</v>
      </c>
      <c r="H20">
        <v>0</v>
      </c>
      <c r="I20">
        <v>1</v>
      </c>
      <c r="J20">
        <v>2</v>
      </c>
      <c r="K20">
        <v>0</v>
      </c>
      <c r="L20">
        <v>1</v>
      </c>
      <c r="M20">
        <v>0</v>
      </c>
      <c r="N20">
        <v>0</v>
      </c>
      <c r="O20">
        <v>0</v>
      </c>
      <c r="P20">
        <v>0</v>
      </c>
      <c r="Q20" s="38">
        <v>0</v>
      </c>
      <c r="R20">
        <v>0</v>
      </c>
      <c r="S20">
        <v>0</v>
      </c>
      <c r="T20">
        <v>1</v>
      </c>
      <c r="U20">
        <v>0</v>
      </c>
      <c r="V20">
        <v>0</v>
      </c>
      <c r="W20">
        <v>1</v>
      </c>
      <c r="X20">
        <v>2</v>
      </c>
    </row>
    <row r="21" spans="1:24" x14ac:dyDescent="0.2">
      <c r="A21" s="12">
        <v>8</v>
      </c>
      <c r="B21" s="12" t="s">
        <v>49</v>
      </c>
      <c r="C21" s="3">
        <f t="shared" si="0"/>
        <v>3</v>
      </c>
      <c r="D21">
        <v>1</v>
      </c>
      <c r="E21">
        <v>0</v>
      </c>
      <c r="F21">
        <v>1</v>
      </c>
      <c r="G21">
        <v>0</v>
      </c>
      <c r="H21">
        <v>0</v>
      </c>
      <c r="I21">
        <v>0</v>
      </c>
      <c r="J21">
        <v>1</v>
      </c>
      <c r="K21">
        <v>0</v>
      </c>
      <c r="L21">
        <v>0</v>
      </c>
      <c r="M21">
        <v>0</v>
      </c>
      <c r="N21">
        <v>0</v>
      </c>
      <c r="O21">
        <v>0</v>
      </c>
      <c r="P21">
        <v>1</v>
      </c>
      <c r="Q21" s="38">
        <v>1</v>
      </c>
      <c r="R21">
        <v>2</v>
      </c>
      <c r="S21">
        <v>1</v>
      </c>
      <c r="T21">
        <v>2</v>
      </c>
      <c r="U21">
        <v>2</v>
      </c>
      <c r="V21">
        <v>0</v>
      </c>
      <c r="W21">
        <v>1</v>
      </c>
      <c r="X21">
        <v>4</v>
      </c>
    </row>
    <row r="22" spans="1:24" x14ac:dyDescent="0.2">
      <c r="A22" s="12">
        <v>9</v>
      </c>
      <c r="B22" s="12" t="s">
        <v>50</v>
      </c>
      <c r="C22" s="3">
        <f t="shared" si="0"/>
        <v>59</v>
      </c>
      <c r="D22">
        <v>9</v>
      </c>
      <c r="E22">
        <v>1</v>
      </c>
      <c r="F22">
        <v>0</v>
      </c>
      <c r="G22">
        <v>1</v>
      </c>
      <c r="H22">
        <v>7</v>
      </c>
      <c r="I22">
        <v>8</v>
      </c>
      <c r="J22">
        <v>5</v>
      </c>
      <c r="K22">
        <v>7</v>
      </c>
      <c r="L22">
        <v>3</v>
      </c>
      <c r="M22">
        <v>4</v>
      </c>
      <c r="N22">
        <v>7</v>
      </c>
      <c r="O22">
        <v>7</v>
      </c>
      <c r="P22">
        <v>5</v>
      </c>
      <c r="Q22" s="38">
        <v>6</v>
      </c>
      <c r="R22">
        <v>8</v>
      </c>
      <c r="S22">
        <v>8</v>
      </c>
      <c r="T22">
        <v>10</v>
      </c>
      <c r="U22">
        <v>7</v>
      </c>
      <c r="V22">
        <v>11</v>
      </c>
      <c r="W22">
        <v>5</v>
      </c>
      <c r="X22">
        <v>12</v>
      </c>
    </row>
    <row r="23" spans="1:24" x14ac:dyDescent="0.2">
      <c r="A23" s="12">
        <v>10</v>
      </c>
      <c r="B23" s="12" t="s">
        <v>51</v>
      </c>
      <c r="C23" s="3">
        <f t="shared" si="0"/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 s="38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</row>
    <row r="24" spans="1:24" x14ac:dyDescent="0.2">
      <c r="A24" s="12">
        <v>11</v>
      </c>
      <c r="B24" s="12" t="s">
        <v>52</v>
      </c>
      <c r="C24" s="3">
        <f t="shared" si="0"/>
        <v>190</v>
      </c>
      <c r="D24">
        <v>13</v>
      </c>
      <c r="E24">
        <v>15</v>
      </c>
      <c r="F24">
        <v>11</v>
      </c>
      <c r="G24">
        <v>14</v>
      </c>
      <c r="H24">
        <v>19</v>
      </c>
      <c r="I24">
        <v>14</v>
      </c>
      <c r="J24">
        <v>15</v>
      </c>
      <c r="K24">
        <v>21</v>
      </c>
      <c r="L24">
        <v>13</v>
      </c>
      <c r="M24">
        <v>30</v>
      </c>
      <c r="N24">
        <v>15</v>
      </c>
      <c r="O24">
        <v>10</v>
      </c>
      <c r="P24">
        <v>28</v>
      </c>
      <c r="Q24" s="38">
        <v>22</v>
      </c>
      <c r="R24">
        <v>27</v>
      </c>
      <c r="S24">
        <v>32</v>
      </c>
      <c r="T24">
        <v>29</v>
      </c>
      <c r="U24">
        <v>24</v>
      </c>
      <c r="V24">
        <v>26</v>
      </c>
      <c r="W24">
        <v>28</v>
      </c>
      <c r="X24">
        <v>30</v>
      </c>
    </row>
    <row r="25" spans="1:24" x14ac:dyDescent="0.2">
      <c r="A25" s="12">
        <v>12</v>
      </c>
      <c r="B25" s="12" t="s">
        <v>53</v>
      </c>
      <c r="C25" s="3">
        <f t="shared" si="0"/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 s="38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</row>
    <row r="26" spans="1:24" x14ac:dyDescent="0.2">
      <c r="A26" s="12">
        <v>13</v>
      </c>
      <c r="B26" s="12" t="s">
        <v>54</v>
      </c>
      <c r="C26" s="3">
        <f t="shared" si="0"/>
        <v>381</v>
      </c>
      <c r="D26">
        <v>24</v>
      </c>
      <c r="E26">
        <v>38</v>
      </c>
      <c r="F26">
        <v>23</v>
      </c>
      <c r="G26">
        <v>19</v>
      </c>
      <c r="H26">
        <v>42</v>
      </c>
      <c r="I26">
        <v>27</v>
      </c>
      <c r="J26">
        <v>24</v>
      </c>
      <c r="K26">
        <v>27</v>
      </c>
      <c r="L26">
        <v>24</v>
      </c>
      <c r="M26">
        <v>54</v>
      </c>
      <c r="N26">
        <v>43</v>
      </c>
      <c r="O26">
        <v>36</v>
      </c>
      <c r="P26">
        <v>33</v>
      </c>
      <c r="Q26" s="38">
        <v>29</v>
      </c>
      <c r="R26">
        <v>22</v>
      </c>
      <c r="S26">
        <v>20</v>
      </c>
      <c r="T26">
        <v>21</v>
      </c>
      <c r="U26">
        <v>37</v>
      </c>
      <c r="V26">
        <v>35</v>
      </c>
      <c r="W26">
        <v>37</v>
      </c>
      <c r="X26">
        <v>42</v>
      </c>
    </row>
    <row r="27" spans="1:24" x14ac:dyDescent="0.2">
      <c r="A27" s="12">
        <v>14</v>
      </c>
      <c r="B27" s="12" t="s">
        <v>55</v>
      </c>
      <c r="C27" s="3">
        <f t="shared" si="0"/>
        <v>11</v>
      </c>
      <c r="D27">
        <v>2</v>
      </c>
      <c r="E27">
        <v>2</v>
      </c>
      <c r="F27">
        <v>1</v>
      </c>
      <c r="G27">
        <v>1</v>
      </c>
      <c r="H27">
        <v>1</v>
      </c>
      <c r="I27">
        <v>0</v>
      </c>
      <c r="J27">
        <v>0</v>
      </c>
      <c r="K27">
        <v>0</v>
      </c>
      <c r="L27">
        <v>0</v>
      </c>
      <c r="M27">
        <v>2</v>
      </c>
      <c r="N27">
        <v>1</v>
      </c>
      <c r="O27">
        <v>1</v>
      </c>
      <c r="P27">
        <v>1</v>
      </c>
      <c r="Q27" s="38">
        <v>0</v>
      </c>
      <c r="R27">
        <v>0</v>
      </c>
      <c r="S27">
        <v>0</v>
      </c>
      <c r="T27">
        <v>0</v>
      </c>
      <c r="U27">
        <v>0</v>
      </c>
      <c r="V27">
        <v>1</v>
      </c>
      <c r="W27">
        <v>0</v>
      </c>
      <c r="X27">
        <v>0</v>
      </c>
    </row>
    <row r="28" spans="1:24" x14ac:dyDescent="0.2">
      <c r="A28" s="12">
        <v>15</v>
      </c>
      <c r="B28" s="12" t="s">
        <v>18</v>
      </c>
      <c r="C28" s="3">
        <f t="shared" si="0"/>
        <v>10</v>
      </c>
      <c r="D28">
        <v>1</v>
      </c>
      <c r="E28">
        <v>0</v>
      </c>
      <c r="F28">
        <v>1</v>
      </c>
      <c r="G28">
        <v>0</v>
      </c>
      <c r="H28">
        <v>1</v>
      </c>
      <c r="I28">
        <v>2</v>
      </c>
      <c r="J28">
        <v>0</v>
      </c>
      <c r="K28">
        <v>0</v>
      </c>
      <c r="L28">
        <v>0</v>
      </c>
      <c r="M28">
        <v>1</v>
      </c>
      <c r="N28">
        <v>3</v>
      </c>
      <c r="O28">
        <v>1</v>
      </c>
      <c r="P28">
        <v>1</v>
      </c>
      <c r="Q28" s="38">
        <v>1</v>
      </c>
      <c r="R28">
        <v>0</v>
      </c>
      <c r="S28">
        <v>1</v>
      </c>
      <c r="T28">
        <v>0</v>
      </c>
      <c r="U28">
        <v>0</v>
      </c>
      <c r="V28">
        <v>1</v>
      </c>
      <c r="W28">
        <v>1</v>
      </c>
      <c r="X28">
        <v>0</v>
      </c>
    </row>
    <row r="29" spans="1:24" x14ac:dyDescent="0.2">
      <c r="A29" s="5"/>
      <c r="B29" s="13" t="s">
        <v>19</v>
      </c>
      <c r="C29" s="7">
        <f>SUM(D29:O29)</f>
        <v>768</v>
      </c>
      <c r="D29" s="8">
        <v>61</v>
      </c>
      <c r="E29" s="8">
        <v>61</v>
      </c>
      <c r="F29" s="8">
        <v>38</v>
      </c>
      <c r="G29" s="8">
        <v>44</v>
      </c>
      <c r="H29" s="8">
        <v>90</v>
      </c>
      <c r="I29" s="8">
        <v>59</v>
      </c>
      <c r="J29" s="8">
        <v>56</v>
      </c>
      <c r="K29" s="8">
        <v>71</v>
      </c>
      <c r="L29" s="8">
        <v>51</v>
      </c>
      <c r="M29" s="8">
        <v>95</v>
      </c>
      <c r="N29" s="8">
        <v>80</v>
      </c>
      <c r="O29" s="8">
        <v>62</v>
      </c>
      <c r="P29" s="49">
        <v>86</v>
      </c>
      <c r="Q29" s="38">
        <v>77</v>
      </c>
      <c r="R29" s="51">
        <v>82</v>
      </c>
      <c r="S29" s="51">
        <v>86</v>
      </c>
      <c r="T29" s="51">
        <v>87</v>
      </c>
      <c r="U29" s="51">
        <v>91</v>
      </c>
      <c r="V29" s="52">
        <f>V28+V27+V26+V25+V24+V23+V22+V21+V20+V19+V18+V17+V16+V15+V14</f>
        <v>99</v>
      </c>
      <c r="W29" s="52">
        <f>W28+W27+W26+W25+W24+W23+W22+W21+W20+W19+W18+W17+W16+W15+W14</f>
        <v>93</v>
      </c>
      <c r="X29" s="52">
        <f>X28++X27+X26+X25+X24+X23+X22+X21+X20+X19+X18+X17+X16+X15+X14</f>
        <v>118</v>
      </c>
    </row>
    <row r="30" spans="1:24" x14ac:dyDescent="0.2">
      <c r="A30" s="14" t="s">
        <v>42</v>
      </c>
      <c r="B30" s="10"/>
      <c r="C30" s="3"/>
    </row>
    <row r="31" spans="1:24" x14ac:dyDescent="0.2">
      <c r="A31" s="15">
        <v>1</v>
      </c>
      <c r="B31" s="15" t="s">
        <v>75</v>
      </c>
      <c r="C31" s="3">
        <f t="shared" si="0"/>
        <v>66</v>
      </c>
      <c r="D31">
        <v>7</v>
      </c>
      <c r="E31">
        <v>4</v>
      </c>
      <c r="F31">
        <v>4</v>
      </c>
      <c r="G31">
        <v>2</v>
      </c>
      <c r="H31">
        <v>8</v>
      </c>
      <c r="I31">
        <v>3</v>
      </c>
      <c r="J31">
        <v>6</v>
      </c>
      <c r="K31">
        <v>10</v>
      </c>
      <c r="L31">
        <v>9</v>
      </c>
      <c r="M31">
        <v>5</v>
      </c>
      <c r="N31">
        <v>5</v>
      </c>
      <c r="O31">
        <v>3</v>
      </c>
      <c r="P31">
        <v>10</v>
      </c>
      <c r="Q31" s="38">
        <v>8</v>
      </c>
      <c r="R31">
        <v>6</v>
      </c>
      <c r="S31">
        <v>8</v>
      </c>
      <c r="T31">
        <v>12</v>
      </c>
      <c r="U31">
        <v>9</v>
      </c>
      <c r="V31">
        <v>15</v>
      </c>
      <c r="W31">
        <v>17</v>
      </c>
      <c r="X31">
        <v>24</v>
      </c>
    </row>
    <row r="32" spans="1:24" x14ac:dyDescent="0.2">
      <c r="A32" s="15">
        <v>2</v>
      </c>
      <c r="B32" s="15" t="s">
        <v>76</v>
      </c>
      <c r="C32" s="3">
        <f t="shared" si="0"/>
        <v>101</v>
      </c>
      <c r="D32">
        <v>8</v>
      </c>
      <c r="E32">
        <v>7</v>
      </c>
      <c r="F32">
        <v>3</v>
      </c>
      <c r="G32">
        <v>4</v>
      </c>
      <c r="H32">
        <v>14</v>
      </c>
      <c r="I32">
        <v>11</v>
      </c>
      <c r="J32">
        <v>9</v>
      </c>
      <c r="K32">
        <v>14</v>
      </c>
      <c r="L32">
        <v>9</v>
      </c>
      <c r="M32">
        <v>6</v>
      </c>
      <c r="N32">
        <v>10</v>
      </c>
      <c r="O32">
        <v>6</v>
      </c>
      <c r="P32">
        <v>12</v>
      </c>
      <c r="Q32" s="38">
        <v>11</v>
      </c>
      <c r="R32">
        <v>14</v>
      </c>
      <c r="S32">
        <v>16</v>
      </c>
      <c r="T32">
        <v>18</v>
      </c>
      <c r="U32">
        <v>13</v>
      </c>
      <c r="V32">
        <v>20</v>
      </c>
      <c r="W32">
        <v>22</v>
      </c>
      <c r="X32">
        <v>22</v>
      </c>
    </row>
    <row r="33" spans="1:24" x14ac:dyDescent="0.2">
      <c r="A33" s="15">
        <v>3</v>
      </c>
      <c r="B33" s="15" t="s">
        <v>77</v>
      </c>
      <c r="C33" s="3">
        <f t="shared" si="0"/>
        <v>249</v>
      </c>
      <c r="D33">
        <v>27</v>
      </c>
      <c r="E33">
        <v>21</v>
      </c>
      <c r="F33">
        <v>15</v>
      </c>
      <c r="G33">
        <v>12</v>
      </c>
      <c r="H33">
        <v>27</v>
      </c>
      <c r="I33">
        <v>19</v>
      </c>
      <c r="J33">
        <v>22</v>
      </c>
      <c r="K33">
        <v>24</v>
      </c>
      <c r="L33">
        <v>23</v>
      </c>
      <c r="M33">
        <v>20</v>
      </c>
      <c r="N33">
        <v>22</v>
      </c>
      <c r="O33">
        <v>17</v>
      </c>
      <c r="P33">
        <v>24</v>
      </c>
      <c r="Q33" s="38">
        <v>23</v>
      </c>
      <c r="R33">
        <v>30</v>
      </c>
      <c r="S33">
        <v>24</v>
      </c>
      <c r="T33">
        <v>19</v>
      </c>
      <c r="U33">
        <v>27</v>
      </c>
      <c r="V33">
        <v>34</v>
      </c>
      <c r="W33">
        <v>28</v>
      </c>
      <c r="X33">
        <v>26</v>
      </c>
    </row>
    <row r="34" spans="1:24" x14ac:dyDescent="0.2">
      <c r="A34" s="15">
        <v>4</v>
      </c>
      <c r="B34" s="15" t="s">
        <v>78</v>
      </c>
      <c r="C34" s="3">
        <f t="shared" si="0"/>
        <v>269</v>
      </c>
      <c r="D34">
        <v>16</v>
      </c>
      <c r="E34">
        <v>23</v>
      </c>
      <c r="F34">
        <v>10</v>
      </c>
      <c r="G34">
        <v>23</v>
      </c>
      <c r="H34">
        <v>33</v>
      </c>
      <c r="I34">
        <v>19</v>
      </c>
      <c r="J34">
        <v>13</v>
      </c>
      <c r="K34">
        <v>16</v>
      </c>
      <c r="L34">
        <v>9</v>
      </c>
      <c r="M34">
        <v>45</v>
      </c>
      <c r="N34">
        <v>30</v>
      </c>
      <c r="O34">
        <v>32</v>
      </c>
      <c r="P34">
        <v>34</v>
      </c>
      <c r="Q34" s="38">
        <v>30</v>
      </c>
      <c r="R34">
        <v>26</v>
      </c>
      <c r="S34">
        <v>31</v>
      </c>
      <c r="T34">
        <v>27</v>
      </c>
      <c r="U34">
        <v>33</v>
      </c>
      <c r="V34">
        <v>23</v>
      </c>
      <c r="W34">
        <v>17</v>
      </c>
      <c r="X34">
        <v>34</v>
      </c>
    </row>
    <row r="35" spans="1:24" x14ac:dyDescent="0.2">
      <c r="A35" s="15">
        <v>5</v>
      </c>
      <c r="B35" s="15" t="s">
        <v>79</v>
      </c>
      <c r="C35" s="3">
        <f t="shared" si="0"/>
        <v>84</v>
      </c>
      <c r="D35">
        <v>3</v>
      </c>
      <c r="E35">
        <v>6</v>
      </c>
      <c r="F35">
        <v>5</v>
      </c>
      <c r="G35">
        <v>3</v>
      </c>
      <c r="H35">
        <v>8</v>
      </c>
      <c r="I35">
        <v>7</v>
      </c>
      <c r="J35">
        <v>6</v>
      </c>
      <c r="K35">
        <v>8</v>
      </c>
      <c r="L35">
        <v>2</v>
      </c>
      <c r="M35">
        <v>19</v>
      </c>
      <c r="N35">
        <v>13</v>
      </c>
      <c r="O35">
        <v>4</v>
      </c>
      <c r="P35">
        <v>6</v>
      </c>
      <c r="Q35" s="38">
        <v>5</v>
      </c>
      <c r="R35">
        <v>6</v>
      </c>
      <c r="S35">
        <v>7</v>
      </c>
      <c r="T35">
        <v>11</v>
      </c>
      <c r="U35">
        <v>9</v>
      </c>
      <c r="V35">
        <v>7</v>
      </c>
      <c r="W35">
        <v>9</v>
      </c>
      <c r="X35">
        <v>12</v>
      </c>
    </row>
    <row r="36" spans="1:24" x14ac:dyDescent="0.2">
      <c r="A36" s="15">
        <v>6</v>
      </c>
      <c r="B36" s="15" t="s">
        <v>80</v>
      </c>
      <c r="C36" s="3">
        <f t="shared" si="0"/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 s="38">
        <v>0</v>
      </c>
      <c r="R36">
        <v>0</v>
      </c>
      <c r="S36">
        <v>0</v>
      </c>
      <c r="T36">
        <v>0</v>
      </c>
      <c r="U36">
        <v>0</v>
      </c>
    </row>
    <row r="37" spans="1:24" x14ac:dyDescent="0.2">
      <c r="A37" s="15">
        <v>7</v>
      </c>
      <c r="B37" s="15" t="s">
        <v>81</v>
      </c>
      <c r="C37" s="3">
        <f t="shared" si="0"/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 s="38">
        <v>0</v>
      </c>
      <c r="R37">
        <v>0</v>
      </c>
      <c r="S37">
        <v>0</v>
      </c>
      <c r="T37">
        <v>0</v>
      </c>
      <c r="U37">
        <v>0</v>
      </c>
    </row>
    <row r="38" spans="1:24" x14ac:dyDescent="0.2">
      <c r="A38" s="14"/>
      <c r="B38" s="14"/>
      <c r="C38" s="3"/>
      <c r="V38" s="52">
        <f>V37+V36+V35+V34+V33+V32+V31</f>
        <v>99</v>
      </c>
      <c r="W38" s="52">
        <f>W37+W36+W35+W34+W33+W32+W31</f>
        <v>93</v>
      </c>
      <c r="X38" s="52">
        <f>X37+X36+X35+X34+X33+X32+X31</f>
        <v>118</v>
      </c>
    </row>
    <row r="39" spans="1:24" x14ac:dyDescent="0.2">
      <c r="A39" s="16">
        <v>1</v>
      </c>
      <c r="B39" s="10" t="s">
        <v>58</v>
      </c>
      <c r="C39" s="3">
        <f>SUM(D39:O39)</f>
        <v>247</v>
      </c>
      <c r="D39">
        <v>11</v>
      </c>
      <c r="E39">
        <v>8</v>
      </c>
      <c r="F39">
        <v>14</v>
      </c>
      <c r="G39">
        <v>14</v>
      </c>
      <c r="H39">
        <v>43</v>
      </c>
      <c r="I39">
        <v>21</v>
      </c>
      <c r="J39">
        <v>22</v>
      </c>
      <c r="K39">
        <v>36</v>
      </c>
      <c r="L39">
        <v>27</v>
      </c>
      <c r="M39">
        <v>20</v>
      </c>
      <c r="N39">
        <v>15</v>
      </c>
      <c r="O39">
        <v>16</v>
      </c>
      <c r="P39">
        <v>10</v>
      </c>
      <c r="Q39" s="38">
        <v>12</v>
      </c>
      <c r="R39">
        <v>10</v>
      </c>
      <c r="S39">
        <v>15</v>
      </c>
      <c r="T39">
        <v>12</v>
      </c>
      <c r="U39">
        <v>10</v>
      </c>
      <c r="V39">
        <v>15</v>
      </c>
      <c r="W39">
        <v>10</v>
      </c>
      <c r="X39">
        <v>20</v>
      </c>
    </row>
    <row r="40" spans="1:24" x14ac:dyDescent="0.2">
      <c r="A40" s="17">
        <v>2</v>
      </c>
      <c r="B40" s="17" t="s">
        <v>59</v>
      </c>
      <c r="C40" s="3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</row>
    <row r="41" spans="1:24" x14ac:dyDescent="0.2">
      <c r="A41" s="17">
        <v>3</v>
      </c>
      <c r="B41" s="17" t="s">
        <v>60</v>
      </c>
      <c r="C41" s="3">
        <f t="shared" si="0"/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</row>
    <row r="42" spans="1:24" x14ac:dyDescent="0.2">
      <c r="A42" s="17">
        <v>4</v>
      </c>
      <c r="B42" s="17" t="s">
        <v>61</v>
      </c>
      <c r="C42" s="3">
        <f t="shared" si="0"/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</row>
    <row r="43" spans="1:24" x14ac:dyDescent="0.2">
      <c r="A43" s="17">
        <v>5</v>
      </c>
      <c r="B43" s="17" t="s">
        <v>62</v>
      </c>
      <c r="C43" s="21">
        <f t="shared" si="0"/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</row>
    <row r="44" spans="1:24" x14ac:dyDescent="0.2">
      <c r="A44" s="17">
        <v>6</v>
      </c>
      <c r="B44" s="17" t="s">
        <v>63</v>
      </c>
      <c r="C44" s="21">
        <f t="shared" si="0"/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</row>
    <row r="45" spans="1:24" x14ac:dyDescent="0.2">
      <c r="A45" s="17">
        <v>7</v>
      </c>
      <c r="B45" s="17" t="s">
        <v>64</v>
      </c>
      <c r="C45" s="21">
        <f t="shared" si="0"/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</row>
    <row r="46" spans="1:24" x14ac:dyDescent="0.2">
      <c r="A46" s="17">
        <v>8</v>
      </c>
      <c r="B46" s="17" t="s">
        <v>65</v>
      </c>
      <c r="C46" s="21">
        <f t="shared" si="0"/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</row>
    <row r="47" spans="1:24" x14ac:dyDescent="0.2">
      <c r="A47" s="17">
        <v>9</v>
      </c>
      <c r="B47" s="17" t="s">
        <v>66</v>
      </c>
      <c r="C47" s="21">
        <f t="shared" si="0"/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</row>
    <row r="48" spans="1:24" x14ac:dyDescent="0.2">
      <c r="A48" s="17">
        <v>10</v>
      </c>
      <c r="B48" s="17" t="s">
        <v>67</v>
      </c>
      <c r="C48" s="21">
        <f t="shared" si="0"/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</row>
    <row r="49" spans="1:45" x14ac:dyDescent="0.2">
      <c r="A49" s="17" t="s">
        <v>56</v>
      </c>
      <c r="B49" s="17"/>
      <c r="C49" s="21">
        <f t="shared" si="0"/>
        <v>0</v>
      </c>
    </row>
    <row r="50" spans="1:45" s="18" customFormat="1" x14ac:dyDescent="0.2">
      <c r="A50" s="22">
        <v>1</v>
      </c>
      <c r="B50" s="22" t="s">
        <v>68</v>
      </c>
      <c r="C50" s="34"/>
      <c r="D50" s="45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7">
        <v>0</v>
      </c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5"/>
    </row>
    <row r="51" spans="1:45" s="18" customFormat="1" x14ac:dyDescent="0.2">
      <c r="A51" s="22">
        <v>2</v>
      </c>
      <c r="B51" s="22" t="s">
        <v>69</v>
      </c>
      <c r="C51" s="35">
        <f t="shared" ref="C51:C57" si="1">SUM(D51:O51)</f>
        <v>0</v>
      </c>
      <c r="D51" s="37">
        <v>0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9">
        <v>0</v>
      </c>
      <c r="O51" s="48">
        <v>0</v>
      </c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5"/>
    </row>
    <row r="52" spans="1:45" s="18" customFormat="1" x14ac:dyDescent="0.2">
      <c r="A52" s="22">
        <v>3</v>
      </c>
      <c r="B52" s="22" t="s">
        <v>70</v>
      </c>
      <c r="C52" s="35">
        <f t="shared" si="1"/>
        <v>0</v>
      </c>
      <c r="D52" s="37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9">
        <v>0</v>
      </c>
      <c r="O52" s="48">
        <v>0</v>
      </c>
      <c r="P52" s="27">
        <v>0</v>
      </c>
      <c r="Q52" s="27"/>
      <c r="R52" s="27"/>
      <c r="S52" s="27"/>
      <c r="T52" s="27">
        <v>1</v>
      </c>
      <c r="U52" s="27"/>
      <c r="V52" s="27"/>
      <c r="W52" s="27"/>
      <c r="X52" s="27">
        <v>1</v>
      </c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5"/>
    </row>
    <row r="53" spans="1:45" s="18" customFormat="1" x14ac:dyDescent="0.2">
      <c r="A53" s="22">
        <v>4</v>
      </c>
      <c r="B53" s="22" t="s">
        <v>71</v>
      </c>
      <c r="C53" s="35">
        <f t="shared" si="1"/>
        <v>0</v>
      </c>
      <c r="D53" s="37">
        <v>0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9">
        <v>0</v>
      </c>
      <c r="O53" s="48">
        <v>0</v>
      </c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5"/>
    </row>
    <row r="54" spans="1:45" s="18" customFormat="1" x14ac:dyDescent="0.2">
      <c r="A54" s="22">
        <v>5</v>
      </c>
      <c r="B54" s="22" t="s">
        <v>72</v>
      </c>
      <c r="C54" s="35">
        <f t="shared" si="1"/>
        <v>0</v>
      </c>
      <c r="D54" s="37">
        <v>0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39">
        <v>0</v>
      </c>
      <c r="O54" s="48">
        <v>0</v>
      </c>
      <c r="P54" s="27"/>
      <c r="Q54" s="27"/>
      <c r="R54" s="27"/>
      <c r="S54" s="27"/>
      <c r="T54" s="27">
        <v>1</v>
      </c>
      <c r="U54" s="27"/>
      <c r="V54" s="27"/>
      <c r="W54" s="27"/>
      <c r="X54" s="27">
        <v>1</v>
      </c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5"/>
    </row>
    <row r="55" spans="1:45" s="18" customFormat="1" x14ac:dyDescent="0.2">
      <c r="A55" s="22">
        <v>6</v>
      </c>
      <c r="B55" s="22" t="s">
        <v>72</v>
      </c>
      <c r="C55" s="35">
        <f t="shared" si="1"/>
        <v>0</v>
      </c>
      <c r="D55" s="37">
        <v>0</v>
      </c>
      <c r="E55" s="36">
        <v>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6">
        <v>0</v>
      </c>
      <c r="M55" s="36">
        <v>0</v>
      </c>
      <c r="N55" s="39">
        <v>0</v>
      </c>
      <c r="O55" s="48">
        <v>0</v>
      </c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5"/>
    </row>
    <row r="56" spans="1:45" s="18" customFormat="1" x14ac:dyDescent="0.2">
      <c r="A56" s="22">
        <v>7</v>
      </c>
      <c r="B56" s="22" t="s">
        <v>73</v>
      </c>
      <c r="C56" s="35">
        <f t="shared" si="1"/>
        <v>0</v>
      </c>
      <c r="D56" s="37">
        <v>0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9">
        <v>0</v>
      </c>
      <c r="O56" s="48">
        <v>0</v>
      </c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5"/>
    </row>
    <row r="57" spans="1:45" s="18" customFormat="1" x14ac:dyDescent="0.2">
      <c r="A57" s="22" t="s">
        <v>57</v>
      </c>
      <c r="B57" s="22"/>
      <c r="C57" s="35">
        <f t="shared" si="1"/>
        <v>0</v>
      </c>
      <c r="D57" s="37"/>
      <c r="E57" s="36"/>
      <c r="F57" s="36"/>
      <c r="G57" s="36"/>
      <c r="H57" s="36"/>
      <c r="I57" s="36"/>
      <c r="J57" s="36"/>
      <c r="K57" s="36"/>
      <c r="L57" s="36"/>
      <c r="M57" s="36"/>
      <c r="N57" s="39"/>
      <c r="O57" s="48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5"/>
    </row>
    <row r="58" spans="1:45" s="18" customFormat="1" x14ac:dyDescent="0.2">
      <c r="A58" s="23">
        <v>1</v>
      </c>
      <c r="B58" s="24" t="s">
        <v>1</v>
      </c>
      <c r="C58" s="35"/>
      <c r="D58" s="37">
        <v>0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9">
        <v>0</v>
      </c>
      <c r="O58" s="48">
        <v>0</v>
      </c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5"/>
    </row>
    <row r="59" spans="1:45" s="18" customFormat="1" x14ac:dyDescent="0.2">
      <c r="A59" s="23">
        <v>2</v>
      </c>
      <c r="B59" s="23" t="s">
        <v>2</v>
      </c>
      <c r="C59" s="35">
        <f t="shared" ref="C59:C65" si="2">SUM(D59:O59)</f>
        <v>0</v>
      </c>
      <c r="D59" s="37">
        <v>0</v>
      </c>
      <c r="E59" s="36">
        <v>0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9">
        <v>0</v>
      </c>
      <c r="O59" s="48">
        <v>0</v>
      </c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5"/>
    </row>
    <row r="60" spans="1:45" s="18" customFormat="1" x14ac:dyDescent="0.2">
      <c r="A60" s="23">
        <v>3</v>
      </c>
      <c r="B60" s="23" t="s">
        <v>3</v>
      </c>
      <c r="C60" s="35">
        <f t="shared" si="2"/>
        <v>0</v>
      </c>
      <c r="D60" s="37">
        <v>0</v>
      </c>
      <c r="E60" s="36">
        <v>0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36">
        <v>0</v>
      </c>
      <c r="L60" s="36">
        <v>0</v>
      </c>
      <c r="M60" s="36">
        <v>0</v>
      </c>
      <c r="N60" s="39">
        <v>0</v>
      </c>
      <c r="O60" s="48">
        <v>0</v>
      </c>
      <c r="P60" s="27"/>
      <c r="Q60" s="27"/>
      <c r="R60" s="27"/>
      <c r="S60" s="27"/>
      <c r="T60" s="27">
        <v>1</v>
      </c>
      <c r="U60" s="27"/>
      <c r="V60" s="27"/>
      <c r="W60" s="27"/>
      <c r="X60" s="27">
        <v>1</v>
      </c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5"/>
    </row>
    <row r="61" spans="1:45" s="18" customFormat="1" x14ac:dyDescent="0.2">
      <c r="A61" s="23">
        <v>4</v>
      </c>
      <c r="B61" s="23" t="s">
        <v>4</v>
      </c>
      <c r="C61" s="35">
        <f t="shared" si="2"/>
        <v>0</v>
      </c>
      <c r="D61" s="37">
        <v>0</v>
      </c>
      <c r="E61" s="36">
        <v>0</v>
      </c>
      <c r="F61" s="36">
        <v>0</v>
      </c>
      <c r="G61" s="36">
        <v>0</v>
      </c>
      <c r="H61" s="36">
        <v>0</v>
      </c>
      <c r="I61" s="36">
        <v>0</v>
      </c>
      <c r="J61" s="36">
        <v>0</v>
      </c>
      <c r="K61" s="36">
        <v>0</v>
      </c>
      <c r="L61" s="36">
        <v>0</v>
      </c>
      <c r="M61" s="36">
        <v>0</v>
      </c>
      <c r="N61" s="39">
        <v>0</v>
      </c>
      <c r="O61" s="48">
        <v>0</v>
      </c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5"/>
    </row>
    <row r="62" spans="1:45" s="18" customFormat="1" x14ac:dyDescent="0.2">
      <c r="A62" s="23">
        <v>5</v>
      </c>
      <c r="B62" s="23" t="s">
        <v>5</v>
      </c>
      <c r="C62" s="35">
        <f t="shared" si="2"/>
        <v>0</v>
      </c>
      <c r="D62" s="37">
        <v>0</v>
      </c>
      <c r="E62" s="36">
        <v>0</v>
      </c>
      <c r="F62" s="36">
        <v>0</v>
      </c>
      <c r="G62" s="36">
        <v>0</v>
      </c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9">
        <v>0</v>
      </c>
      <c r="O62" s="48">
        <v>0</v>
      </c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5"/>
    </row>
    <row r="63" spans="1:45" s="18" customFormat="1" x14ac:dyDescent="0.2">
      <c r="A63" s="23">
        <v>6</v>
      </c>
      <c r="B63" s="23" t="s">
        <v>6</v>
      </c>
      <c r="C63" s="35">
        <f t="shared" si="2"/>
        <v>0</v>
      </c>
      <c r="D63" s="37">
        <v>0</v>
      </c>
      <c r="E63" s="36">
        <v>0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39">
        <v>0</v>
      </c>
      <c r="O63" s="48">
        <v>0</v>
      </c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5"/>
    </row>
    <row r="64" spans="1:45" s="18" customFormat="1" x14ac:dyDescent="0.2">
      <c r="A64" s="23">
        <v>7</v>
      </c>
      <c r="B64" s="23" t="s">
        <v>7</v>
      </c>
      <c r="C64" s="35">
        <f t="shared" si="2"/>
        <v>0</v>
      </c>
      <c r="D64" s="37">
        <v>0</v>
      </c>
      <c r="E64" s="36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9">
        <v>0</v>
      </c>
      <c r="O64" s="48">
        <v>0</v>
      </c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5"/>
    </row>
    <row r="65" spans="1:45" s="18" customFormat="1" x14ac:dyDescent="0.2">
      <c r="A65" s="42">
        <v>8</v>
      </c>
      <c r="B65" s="42" t="s">
        <v>8</v>
      </c>
      <c r="C65" s="40">
        <f t="shared" si="2"/>
        <v>0</v>
      </c>
      <c r="D65" s="37">
        <v>0</v>
      </c>
      <c r="E65" s="36">
        <v>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9">
        <v>0</v>
      </c>
      <c r="O65" s="48">
        <v>0</v>
      </c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5"/>
    </row>
    <row r="66" spans="1:45" s="18" customFormat="1" x14ac:dyDescent="0.2">
      <c r="A66" s="43"/>
      <c r="B66" s="43"/>
      <c r="C66" s="41"/>
      <c r="D66" s="37"/>
      <c r="E66" s="36"/>
      <c r="F66" s="36"/>
      <c r="G66" s="36"/>
      <c r="H66" s="36"/>
      <c r="I66" s="36"/>
      <c r="J66" s="36"/>
      <c r="K66" s="36"/>
      <c r="L66" s="36"/>
      <c r="M66" s="36"/>
      <c r="N66" s="39"/>
      <c r="O66" s="30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5"/>
    </row>
    <row r="67" spans="1:45" s="20" customFormat="1" x14ac:dyDescent="0.2">
      <c r="A67" s="19"/>
      <c r="B67" s="19"/>
      <c r="C67" s="44"/>
      <c r="D67" s="28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30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6"/>
    </row>
    <row r="68" spans="1:45" x14ac:dyDescent="0.2">
      <c r="D68" s="31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3"/>
    </row>
  </sheetData>
  <phoneticPr fontId="0" type="noConversion"/>
  <pageMargins left="0.75" right="0.75" top="1" bottom="1" header="0.5" footer="0.5"/>
  <pageSetup paperSize="9" scale="1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16DC4-0FB3-4F70-BA3F-6EE1FFF1BB2F}">
  <dimension ref="A1"/>
  <sheetViews>
    <sheetView workbookViewId="0">
      <selection activeCell="P30" sqref="P30"/>
    </sheetView>
  </sheetViews>
  <sheetFormatPr defaultRowHeight="12.75" x14ac:dyDescent="0.2"/>
  <sheetData>
    <row r="1" spans="1:1" x14ac:dyDescent="0.2">
      <c r="A1" t="s">
        <v>74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Taflen 1</vt:lpstr>
      <vt:lpstr>Taflen 2</vt:lpstr>
    </vt:vector>
  </TitlesOfParts>
  <Company>Denbighshire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tsptkxh</dc:creator>
  <cp:lastModifiedBy>Kerry Standen</cp:lastModifiedBy>
  <cp:lastPrinted>2021-10-25T08:56:01Z</cp:lastPrinted>
  <dcterms:created xsi:type="dcterms:W3CDTF">2014-01-02T08:37:13Z</dcterms:created>
  <dcterms:modified xsi:type="dcterms:W3CDTF">2024-02-15T11:27:06Z</dcterms:modified>
</cp:coreProperties>
</file>